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750" firstSheet="4" activeTab="7"/>
  </bookViews>
  <sheets>
    <sheet name="4ta. Varones Escuela" sheetId="1" r:id="rId1"/>
    <sheet name="3ra. Damas Escuela" sheetId="2" r:id="rId2"/>
    <sheet name="5ta. Varones Escuela" sheetId="3" r:id="rId3"/>
    <sheet name="4ta. Damas Escuela" sheetId="4" r:id="rId4"/>
    <sheet name="6ta. Varones Escuela" sheetId="5" r:id="rId5"/>
    <sheet name="5ta. Damas Escuela" sheetId="6" r:id="rId6"/>
    <sheet name="Promocional Varones Escuela" sheetId="7" r:id="rId7"/>
    <sheet name="Promocional Damas Escuela" sheetId="8" r:id="rId8"/>
  </sheets>
  <definedNames/>
  <calcPr fullCalcOnLoad="1"/>
</workbook>
</file>

<file path=xl/sharedStrings.xml><?xml version="1.0" encoding="utf-8"?>
<sst xmlns="http://schemas.openxmlformats.org/spreadsheetml/2006/main" count="311" uniqueCount="134">
  <si>
    <t>PLANILLA HABILIDADES</t>
  </si>
  <si>
    <t>Nro.</t>
  </si>
  <si>
    <t>Apellido y Nombre</t>
  </si>
  <si>
    <t>Club - Fed/Asoc.</t>
  </si>
  <si>
    <t>CIRCUITO 1</t>
  </si>
  <si>
    <t>CIRCUITO 2</t>
  </si>
  <si>
    <t>Pos.</t>
  </si>
  <si>
    <t>PTOS</t>
  </si>
  <si>
    <t>Tiempo</t>
  </si>
  <si>
    <t>Mejor</t>
  </si>
  <si>
    <t>Tiempo Final 1</t>
  </si>
  <si>
    <t>Tiempo Final 2</t>
  </si>
  <si>
    <t>ENCUENTRO NACIONAL DE ESCUELAS 2012 - SAN JUAN</t>
  </si>
  <si>
    <t>CATEGORIA: Promocional Damas Escuela</t>
  </si>
  <si>
    <t>De La Canal, Merlina</t>
  </si>
  <si>
    <t>CAI Lezama</t>
  </si>
  <si>
    <t>Irigoyen, Serena</t>
  </si>
  <si>
    <t>Muñoz, Martina</t>
  </si>
  <si>
    <t>Pocito Patín Club</t>
  </si>
  <si>
    <t>García, Lourdes</t>
  </si>
  <si>
    <t>Pereyra, Agustina</t>
  </si>
  <si>
    <t>Botas, Ana</t>
  </si>
  <si>
    <t>Saavedra, Julieta</t>
  </si>
  <si>
    <t>Salma, Julieta</t>
  </si>
  <si>
    <t>Olivera, Agustina</t>
  </si>
  <si>
    <t>Montaño, Ludmila</t>
  </si>
  <si>
    <t>Más, Maria Eva</t>
  </si>
  <si>
    <t>Fund. Oscar Contrera</t>
  </si>
  <si>
    <t>Martinez, Morena</t>
  </si>
  <si>
    <t>Serpa, Anna</t>
  </si>
  <si>
    <t>Correa, Ursula</t>
  </si>
  <si>
    <t>Noroña, Gabriela</t>
  </si>
  <si>
    <t>CATEGORIA: Promocional Varones Escuela</t>
  </si>
  <si>
    <t>Sagua, Santiago</t>
  </si>
  <si>
    <t>Guevara, Octavio</t>
  </si>
  <si>
    <t>Saavedra, Santiago</t>
  </si>
  <si>
    <t>Sarmiento, Uriel</t>
  </si>
  <si>
    <t>Bedini, Mariano</t>
  </si>
  <si>
    <t>CATEGORIA: 5ta. Damas Escuela</t>
  </si>
  <si>
    <t>Sosa, Sofía</t>
  </si>
  <si>
    <t>Italiano</t>
  </si>
  <si>
    <t>Mongay, Germana</t>
  </si>
  <si>
    <t>Sagua, Sofía</t>
  </si>
  <si>
    <t>Estrella, Romina</t>
  </si>
  <si>
    <t>Narvaez, Yasmin</t>
  </si>
  <si>
    <t>Suarez, Ludmila</t>
  </si>
  <si>
    <t>Gonzales, Lucía</t>
  </si>
  <si>
    <t>Contreras, Carla</t>
  </si>
  <si>
    <t>Videla, Yohana</t>
  </si>
  <si>
    <t>Elizondo, Ornella</t>
  </si>
  <si>
    <t>Aguirre, Ludmila</t>
  </si>
  <si>
    <t>Rivero, Delfina</t>
  </si>
  <si>
    <t>Cortez, Keila</t>
  </si>
  <si>
    <t>Meglioli, Luana</t>
  </si>
  <si>
    <t>CATEGORIA: 6ta. Varones Escuela</t>
  </si>
  <si>
    <t>Sefair, Theo</t>
  </si>
  <si>
    <t>Marin, Agustin</t>
  </si>
  <si>
    <t>De Vita, Santino</t>
  </si>
  <si>
    <t>Gimenez, Federico</t>
  </si>
  <si>
    <t>Sarmiento, William</t>
  </si>
  <si>
    <t>CATEGORIA: 4ta. Damas Escuela</t>
  </si>
  <si>
    <t>Rup, Sofía</t>
  </si>
  <si>
    <t>Millan, Magali</t>
  </si>
  <si>
    <t>Tivani, Sofía</t>
  </si>
  <si>
    <t>Diaz, Lucía</t>
  </si>
  <si>
    <t>Varela, Barbara</t>
  </si>
  <si>
    <t>Olivera, Belén</t>
  </si>
  <si>
    <t>CATEGORIA: 5ta. Varones Escuela</t>
  </si>
  <si>
    <t>Pinto, Esteban</t>
  </si>
  <si>
    <t>CATEGORIA: 3ra. Damas Escuela</t>
  </si>
  <si>
    <t>Millan, Selena</t>
  </si>
  <si>
    <t>Laciar, Oriana</t>
  </si>
  <si>
    <t>Davila, Tamara</t>
  </si>
  <si>
    <t>Ferreyra, Rocío</t>
  </si>
  <si>
    <t>CATEGORIA: 4ta. Varones Escuela</t>
  </si>
  <si>
    <t>Gimenez, Jorge</t>
  </si>
  <si>
    <t>CERMUN</t>
  </si>
  <si>
    <t>Villagra, Carla</t>
  </si>
  <si>
    <t>Esc. Palpala</t>
  </si>
  <si>
    <t>Rufino, Luciana</t>
  </si>
  <si>
    <t>Flores, Abigail</t>
  </si>
  <si>
    <t>Medrano, Paula</t>
  </si>
  <si>
    <t>Salta Patín Carrera</t>
  </si>
  <si>
    <t>Austral Competición</t>
  </si>
  <si>
    <t>Peluso, Agustín</t>
  </si>
  <si>
    <t>Atlético MdP</t>
  </si>
  <si>
    <t>Acosta, Valentino</t>
  </si>
  <si>
    <t>Motta, Ignacio</t>
  </si>
  <si>
    <t>Mora, Milagros</t>
  </si>
  <si>
    <t>Sigale, Agustina</t>
  </si>
  <si>
    <t>Sepulveda, Catalina</t>
  </si>
  <si>
    <t>Alta Barda</t>
  </si>
  <si>
    <t>Salbat, Abril</t>
  </si>
  <si>
    <t>CA San José</t>
  </si>
  <si>
    <t>Lugones, Lucía</t>
  </si>
  <si>
    <t>River Plate MdP</t>
  </si>
  <si>
    <t>Choque, Florencia</t>
  </si>
  <si>
    <t>Sosa, Cecilia</t>
  </si>
  <si>
    <t>Ocsa, Romina</t>
  </si>
  <si>
    <t>Gerban, Celeste</t>
  </si>
  <si>
    <t>Solidaridad en Patines</t>
  </si>
  <si>
    <t>Cabezas, Oriana</t>
  </si>
  <si>
    <t>Tactaca , Ramón</t>
  </si>
  <si>
    <t>Hormiguitas s/ ruedas</t>
  </si>
  <si>
    <t>Gutierrez, Alejandro</t>
  </si>
  <si>
    <t>Vides, Jorge</t>
  </si>
  <si>
    <t>Peralta, Uriel</t>
  </si>
  <si>
    <t>Vier, Deborah</t>
  </si>
  <si>
    <t>Manzanares, Agustina</t>
  </si>
  <si>
    <t>Saracho, Sol</t>
  </si>
  <si>
    <t>Lopez, Lara</t>
  </si>
  <si>
    <t>Semenza, Abril</t>
  </si>
  <si>
    <t>Linda, Marilina</t>
  </si>
  <si>
    <t>Norval, Victoria</t>
  </si>
  <si>
    <t>Menéndez, Mayra</t>
  </si>
  <si>
    <t>C.A. San José</t>
  </si>
  <si>
    <t>Lucca, Chiara</t>
  </si>
  <si>
    <t>Vargas, Ada Tatiana</t>
  </si>
  <si>
    <t>Hormiguitas s/ Ruedas</t>
  </si>
  <si>
    <t>Gerban, Ruth</t>
  </si>
  <si>
    <t>Fernandez, Sayi</t>
  </si>
  <si>
    <t>Pastrana, Ana</t>
  </si>
  <si>
    <t>Esc. Palpalá</t>
  </si>
  <si>
    <t>Pastrana, Nazarena</t>
  </si>
  <si>
    <t>Diaz, Facundo</t>
  </si>
  <si>
    <t>Dos Santos, Jerman</t>
  </si>
  <si>
    <t>Gerban, David</t>
  </si>
  <si>
    <t>Atela, Melina</t>
  </si>
  <si>
    <t>Sagarzazu, Pilar</t>
  </si>
  <si>
    <t>Austral Competicion</t>
  </si>
  <si>
    <t>Peña, Ezequiel</t>
  </si>
  <si>
    <t>Garbellotti, Yanela</t>
  </si>
  <si>
    <t>Vides, Talía</t>
  </si>
  <si>
    <t>Zapala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</si>
</sst>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:ss.00"/>
    <numFmt numFmtId="165" formatCode="00.00"/>
  </numFmts>
  <fonts count="52">
    <font>
      <sz val="10"/>
      <name val="Arial"/>
      <family val="0"/>
    </font>
    <font>
      <b/>
      <sz val="20"/>
      <name val="Arial"/>
      <family val="2"/>
    </font>
    <font>
      <b/>
      <sz val="11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name val="Arial Unicode MS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 Unicode MS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dobe Myungjo Std M"/>
      <family val="1"/>
    </font>
    <font>
      <sz val="10"/>
      <name val="Arial Unicode MS"/>
      <family val="2"/>
    </font>
    <font>
      <sz val="9"/>
      <name val="Arial Unicode MS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6" fillId="34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9" fillId="0" borderId="14" xfId="0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165" fontId="11" fillId="34" borderId="18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14" fillId="34" borderId="0" xfId="0" applyFont="1" applyFill="1" applyAlignment="1">
      <alignment horizontal="center"/>
    </xf>
    <xf numFmtId="0" fontId="2" fillId="33" borderId="27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133350</xdr:rowOff>
    </xdr:from>
    <xdr:to>
      <xdr:col>21</xdr:col>
      <xdr:colOff>371475</xdr:colOff>
      <xdr:row>7</xdr:row>
      <xdr:rowOff>66675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133350"/>
          <a:ext cx="1514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95250</xdr:rowOff>
    </xdr:from>
    <xdr:to>
      <xdr:col>21</xdr:col>
      <xdr:colOff>142875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95250"/>
          <a:ext cx="1314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0</xdr:row>
      <xdr:rowOff>95250</xdr:rowOff>
    </xdr:from>
    <xdr:to>
      <xdr:col>21</xdr:col>
      <xdr:colOff>123825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11100" y="952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95250</xdr:rowOff>
    </xdr:from>
    <xdr:to>
      <xdr:col>21</xdr:col>
      <xdr:colOff>257175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952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95250</xdr:rowOff>
    </xdr:from>
    <xdr:to>
      <xdr:col>21</xdr:col>
      <xdr:colOff>314325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95250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95250</xdr:rowOff>
    </xdr:from>
    <xdr:to>
      <xdr:col>21</xdr:col>
      <xdr:colOff>266700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95250"/>
          <a:ext cx="1200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95250</xdr:rowOff>
    </xdr:from>
    <xdr:to>
      <xdr:col>21</xdr:col>
      <xdr:colOff>104775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95250"/>
          <a:ext cx="1038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1171575</xdr:colOff>
      <xdr:row>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95250</xdr:rowOff>
    </xdr:from>
    <xdr:to>
      <xdr:col>21</xdr:col>
      <xdr:colOff>257175</xdr:colOff>
      <xdr:row>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952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C5">
      <selection activeCell="T14" sqref="T14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74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10">
        <v>150</v>
      </c>
      <c r="B12" s="11" t="s">
        <v>75</v>
      </c>
      <c r="C12" s="23" t="s">
        <v>27</v>
      </c>
      <c r="D12" s="12"/>
      <c r="E12" s="16"/>
      <c r="F12" s="16"/>
      <c r="G12" s="16"/>
      <c r="H12" s="16"/>
      <c r="I12" s="16"/>
      <c r="J12" s="16">
        <v>22.75</v>
      </c>
      <c r="K12" s="16">
        <f>SUM(E12:J12)</f>
        <v>22.75</v>
      </c>
      <c r="L12" s="16"/>
      <c r="M12" s="16"/>
      <c r="N12" s="16"/>
      <c r="O12" s="16"/>
      <c r="P12" s="16"/>
      <c r="Q12" s="16">
        <v>21.44</v>
      </c>
      <c r="R12" s="16">
        <f>SUM(L12:Q12)</f>
        <v>21.44</v>
      </c>
      <c r="S12" s="18">
        <f>MIN(K12,R12)</f>
        <v>21.44</v>
      </c>
      <c r="T12" s="13">
        <f>RANK(S12,$S$12:$S$16,1)</f>
        <v>2</v>
      </c>
      <c r="U12" s="14"/>
      <c r="V12" s="15">
        <f>+IF(T12=1,15)+IF(T12=2,12)+IF(T12=3,9)+IF(T12=4,6)+IF(T12=5,4.5)</f>
        <v>12</v>
      </c>
    </row>
    <row r="13" spans="1:22" ht="16.5">
      <c r="A13" s="10">
        <v>36</v>
      </c>
      <c r="B13" s="11" t="s">
        <v>124</v>
      </c>
      <c r="C13" s="10" t="s">
        <v>76</v>
      </c>
      <c r="D13" s="12"/>
      <c r="E13" s="16"/>
      <c r="F13" s="16">
        <v>1</v>
      </c>
      <c r="G13" s="16"/>
      <c r="H13" s="16"/>
      <c r="I13" s="16"/>
      <c r="J13" s="16">
        <v>29.3</v>
      </c>
      <c r="K13" s="16">
        <f>SUM(E13:J13)</f>
        <v>30.3</v>
      </c>
      <c r="L13" s="16"/>
      <c r="M13" s="16"/>
      <c r="N13" s="16"/>
      <c r="O13" s="16"/>
      <c r="P13" s="16"/>
      <c r="Q13" s="16">
        <v>27.66</v>
      </c>
      <c r="R13" s="16">
        <f>SUM(L13:Q13)</f>
        <v>27.66</v>
      </c>
      <c r="S13" s="18">
        <f>MIN(K13,R13)</f>
        <v>27.66</v>
      </c>
      <c r="T13" s="13">
        <f>RANK(S13,$S$12:$S$16,1)</f>
        <v>5</v>
      </c>
      <c r="U13" s="14"/>
      <c r="V13" s="15">
        <f>+IF(T13=1,15)+IF(T13=2,12)+IF(T13=3,9)+IF(T13=4,6)+IF(T13=5,4.5)</f>
        <v>4.5</v>
      </c>
    </row>
    <row r="14" spans="1:22" ht="16.5">
      <c r="A14" s="20">
        <v>37</v>
      </c>
      <c r="B14" s="11" t="s">
        <v>125</v>
      </c>
      <c r="C14" s="10" t="s">
        <v>76</v>
      </c>
      <c r="D14" s="12"/>
      <c r="E14" s="16"/>
      <c r="F14" s="16"/>
      <c r="G14" s="16"/>
      <c r="H14" s="16"/>
      <c r="I14" s="16"/>
      <c r="J14" s="16">
        <v>26.74</v>
      </c>
      <c r="K14" s="16">
        <f>SUM(E14:J14)</f>
        <v>26.74</v>
      </c>
      <c r="L14" s="16"/>
      <c r="M14" s="16"/>
      <c r="N14" s="16"/>
      <c r="O14" s="16"/>
      <c r="P14" s="16"/>
      <c r="Q14" s="16">
        <v>24.32</v>
      </c>
      <c r="R14" s="16">
        <f>SUM(L14:Q14)</f>
        <v>24.32</v>
      </c>
      <c r="S14" s="18">
        <f>MIN(K14,R14)</f>
        <v>24.32</v>
      </c>
      <c r="T14" s="13">
        <f>RANK(S14,$S$12:$S$16,1)</f>
        <v>4</v>
      </c>
      <c r="U14" s="14"/>
      <c r="V14" s="15">
        <f>+IF(T14=1,15)+IF(T14=2,12)+IF(T14=3,9)+IF(T14=4,6)+IF(T14=5,4.5)</f>
        <v>6</v>
      </c>
    </row>
    <row r="15" spans="1:22" ht="16.5">
      <c r="A15" s="20">
        <v>405</v>
      </c>
      <c r="B15" s="11" t="s">
        <v>126</v>
      </c>
      <c r="C15" s="23" t="s">
        <v>100</v>
      </c>
      <c r="D15" s="12"/>
      <c r="E15" s="16">
        <v>1</v>
      </c>
      <c r="F15" s="16">
        <v>1</v>
      </c>
      <c r="G15" s="16"/>
      <c r="H15" s="16"/>
      <c r="I15" s="16"/>
      <c r="J15" s="16">
        <v>17.39</v>
      </c>
      <c r="K15" s="16">
        <f>SUM(E15:J15)</f>
        <v>19.39</v>
      </c>
      <c r="L15" s="16"/>
      <c r="M15" s="16"/>
      <c r="N15" s="16"/>
      <c r="O15" s="16"/>
      <c r="P15" s="16"/>
      <c r="Q15" s="16">
        <v>21.97</v>
      </c>
      <c r="R15" s="16">
        <f>SUM(L15:Q15)</f>
        <v>21.97</v>
      </c>
      <c r="S15" s="18">
        <f>MIN(K15,R15)</f>
        <v>19.39</v>
      </c>
      <c r="T15" s="13">
        <f>RANK(S15,$S$12:$S$16,1)</f>
        <v>1</v>
      </c>
      <c r="U15" s="14"/>
      <c r="V15" s="15">
        <f>+IF(T15=1,15)+IF(T15=2,12)+IF(T15=3,9)+IF(T15=4,6)+IF(T15=5,4.5)</f>
        <v>15</v>
      </c>
    </row>
    <row r="16" spans="1:22" ht="16.5">
      <c r="A16" s="20">
        <v>1</v>
      </c>
      <c r="B16" s="11"/>
      <c r="C16" s="10" t="s">
        <v>133</v>
      </c>
      <c r="D16" s="12"/>
      <c r="E16" s="16"/>
      <c r="F16" s="16"/>
      <c r="G16" s="16"/>
      <c r="H16" s="16"/>
      <c r="I16" s="16"/>
      <c r="J16" s="16">
        <v>22.3</v>
      </c>
      <c r="K16" s="16">
        <f>SUM(E16:J16)</f>
        <v>22.3</v>
      </c>
      <c r="L16" s="16"/>
      <c r="M16" s="16"/>
      <c r="N16" s="16"/>
      <c r="O16" s="16"/>
      <c r="P16" s="16"/>
      <c r="Q16" s="16">
        <v>22.93</v>
      </c>
      <c r="R16" s="16">
        <f>SUM(L16:Q16)</f>
        <v>22.93</v>
      </c>
      <c r="S16" s="18">
        <f>MIN(K16,R16)</f>
        <v>22.3</v>
      </c>
      <c r="T16" s="13">
        <f>RANK(S16,$S$12:$S$16,1)</f>
        <v>3</v>
      </c>
      <c r="U16" s="14"/>
      <c r="V16" s="15">
        <f>+IF(T16=1,15)+IF(T16=2,12)+IF(T16=3,9)+IF(T16=4,6)+IF(T16=5,4.5)</f>
        <v>9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C8">
      <selection activeCell="T15" sqref="T15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69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10">
        <v>126</v>
      </c>
      <c r="B12" s="11" t="s">
        <v>70</v>
      </c>
      <c r="C12" s="22" t="s">
        <v>18</v>
      </c>
      <c r="D12" s="12"/>
      <c r="E12" s="16">
        <v>1</v>
      </c>
      <c r="F12" s="16"/>
      <c r="G12" s="16"/>
      <c r="H12" s="16"/>
      <c r="I12" s="16"/>
      <c r="J12" s="16">
        <v>31.02</v>
      </c>
      <c r="K12" s="16">
        <f aca="true" t="shared" si="0" ref="K12:K19">SUM(E12:J12)</f>
        <v>32.019999999999996</v>
      </c>
      <c r="L12" s="16"/>
      <c r="M12" s="16">
        <v>1</v>
      </c>
      <c r="N12" s="16">
        <v>1</v>
      </c>
      <c r="O12" s="16"/>
      <c r="P12" s="16"/>
      <c r="Q12" s="16">
        <v>29.87</v>
      </c>
      <c r="R12" s="16">
        <f aca="true" t="shared" si="1" ref="R12:R19">SUM(L12:Q12)</f>
        <v>31.87</v>
      </c>
      <c r="S12" s="18">
        <f>MIN(K12,R12)</f>
        <v>31.87</v>
      </c>
      <c r="T12" s="13">
        <f>RANK(S12,$S$12:$S$19,1)</f>
        <v>7</v>
      </c>
      <c r="U12" s="14"/>
      <c r="V12" s="15">
        <f>+IF(T12=1,15)+IF(T12=2,12)+IF(T12=3,9)+IF(T12=4,6)+IF(T12=5,4.5)</f>
        <v>0</v>
      </c>
    </row>
    <row r="13" spans="1:22" ht="16.5">
      <c r="A13" s="10">
        <v>148</v>
      </c>
      <c r="B13" s="11" t="s">
        <v>71</v>
      </c>
      <c r="C13" s="23" t="s">
        <v>27</v>
      </c>
      <c r="D13" s="12"/>
      <c r="E13" s="16"/>
      <c r="F13" s="16"/>
      <c r="G13" s="16"/>
      <c r="H13" s="16"/>
      <c r="I13" s="16"/>
      <c r="J13" s="16">
        <v>32.68</v>
      </c>
      <c r="K13" s="16">
        <f t="shared" si="0"/>
        <v>32.68</v>
      </c>
      <c r="L13" s="16"/>
      <c r="M13" s="16"/>
      <c r="N13" s="16"/>
      <c r="O13" s="16"/>
      <c r="P13" s="16"/>
      <c r="Q13" s="16">
        <v>28.1</v>
      </c>
      <c r="R13" s="16">
        <f t="shared" si="1"/>
        <v>28.1</v>
      </c>
      <c r="S13" s="18">
        <f aca="true" t="shared" si="2" ref="S13:S19">MIN(K13,R13)</f>
        <v>28.1</v>
      </c>
      <c r="T13" s="13">
        <f aca="true" t="shared" si="3" ref="T13:T19">RANK(S13,$S$12:$S$19,1)</f>
        <v>5</v>
      </c>
      <c r="U13" s="14"/>
      <c r="V13" s="15">
        <f aca="true" t="shared" si="4" ref="V13:V19">+IF(T13=1,15)+IF(T13=2,12)+IF(T13=3,9)+IF(T13=4,6)+IF(T13=5,4.5)</f>
        <v>4.5</v>
      </c>
    </row>
    <row r="14" spans="1:22" ht="16.5">
      <c r="A14" s="20">
        <v>149</v>
      </c>
      <c r="B14" s="11" t="s">
        <v>72</v>
      </c>
      <c r="C14" s="23" t="s">
        <v>27</v>
      </c>
      <c r="D14" s="12"/>
      <c r="E14" s="16"/>
      <c r="F14" s="16"/>
      <c r="G14" s="16"/>
      <c r="H14" s="16"/>
      <c r="I14" s="16"/>
      <c r="J14" s="16">
        <v>24.34</v>
      </c>
      <c r="K14" s="16">
        <f t="shared" si="0"/>
        <v>24.34</v>
      </c>
      <c r="L14" s="16">
        <v>1</v>
      </c>
      <c r="M14" s="16"/>
      <c r="N14" s="16"/>
      <c r="O14" s="16"/>
      <c r="P14" s="16"/>
      <c r="Q14" s="16">
        <v>23.25</v>
      </c>
      <c r="R14" s="16">
        <f t="shared" si="1"/>
        <v>24.25</v>
      </c>
      <c r="S14" s="18">
        <f t="shared" si="2"/>
        <v>24.25</v>
      </c>
      <c r="T14" s="13">
        <f t="shared" si="3"/>
        <v>2</v>
      </c>
      <c r="U14" s="14"/>
      <c r="V14" s="15">
        <f t="shared" si="4"/>
        <v>12</v>
      </c>
    </row>
    <row r="15" spans="1:22" ht="16.5">
      <c r="A15" s="10">
        <v>150</v>
      </c>
      <c r="B15" s="11" t="s">
        <v>73</v>
      </c>
      <c r="C15" s="23" t="s">
        <v>27</v>
      </c>
      <c r="D15" s="12"/>
      <c r="E15" s="16">
        <v>1</v>
      </c>
      <c r="F15" s="16">
        <v>1</v>
      </c>
      <c r="G15" s="16"/>
      <c r="H15" s="16"/>
      <c r="I15" s="16"/>
      <c r="J15" s="16">
        <v>21.82</v>
      </c>
      <c r="K15" s="16">
        <f t="shared" si="0"/>
        <v>23.82</v>
      </c>
      <c r="L15" s="16"/>
      <c r="M15" s="16"/>
      <c r="N15" s="16"/>
      <c r="O15" s="16"/>
      <c r="P15" s="16"/>
      <c r="Q15" s="16">
        <v>20.93</v>
      </c>
      <c r="R15" s="16">
        <f t="shared" si="1"/>
        <v>20.93</v>
      </c>
      <c r="S15" s="18">
        <f t="shared" si="2"/>
        <v>20.93</v>
      </c>
      <c r="T15" s="13">
        <f t="shared" si="3"/>
        <v>1</v>
      </c>
      <c r="U15" s="14"/>
      <c r="V15" s="15">
        <f t="shared" si="4"/>
        <v>15</v>
      </c>
    </row>
    <row r="16" spans="1:22" ht="16.5">
      <c r="A16" s="10">
        <v>304</v>
      </c>
      <c r="B16" s="11" t="s">
        <v>121</v>
      </c>
      <c r="C16" s="10" t="s">
        <v>122</v>
      </c>
      <c r="D16" s="12"/>
      <c r="E16" s="16"/>
      <c r="F16" s="16"/>
      <c r="G16" s="16"/>
      <c r="H16" s="16"/>
      <c r="I16" s="16"/>
      <c r="J16" s="16">
        <v>27.86</v>
      </c>
      <c r="K16" s="16">
        <f t="shared" si="0"/>
        <v>27.86</v>
      </c>
      <c r="L16" s="16"/>
      <c r="M16" s="16"/>
      <c r="N16" s="16"/>
      <c r="O16" s="16"/>
      <c r="P16" s="16"/>
      <c r="Q16" s="16">
        <v>26.88</v>
      </c>
      <c r="R16" s="16">
        <f t="shared" si="1"/>
        <v>26.88</v>
      </c>
      <c r="S16" s="18">
        <f t="shared" si="2"/>
        <v>26.88</v>
      </c>
      <c r="T16" s="13">
        <f t="shared" si="3"/>
        <v>4</v>
      </c>
      <c r="U16" s="14"/>
      <c r="V16" s="15">
        <f t="shared" si="4"/>
        <v>6</v>
      </c>
    </row>
    <row r="17" spans="1:22" ht="16.5">
      <c r="A17" s="10">
        <v>310</v>
      </c>
      <c r="B17" s="11" t="s">
        <v>123</v>
      </c>
      <c r="C17" s="10" t="s">
        <v>122</v>
      </c>
      <c r="D17" s="12"/>
      <c r="E17" s="16"/>
      <c r="F17" s="16"/>
      <c r="G17" s="16"/>
      <c r="H17" s="16"/>
      <c r="I17" s="16"/>
      <c r="J17" s="16">
        <v>28.85</v>
      </c>
      <c r="K17" s="16">
        <f t="shared" si="0"/>
        <v>28.85</v>
      </c>
      <c r="L17" s="16"/>
      <c r="M17" s="16"/>
      <c r="N17" s="16"/>
      <c r="O17" s="16"/>
      <c r="P17" s="16"/>
      <c r="Q17" s="16">
        <v>26.87</v>
      </c>
      <c r="R17" s="16">
        <f t="shared" si="1"/>
        <v>26.87</v>
      </c>
      <c r="S17" s="18">
        <f t="shared" si="2"/>
        <v>26.87</v>
      </c>
      <c r="T17" s="13">
        <f t="shared" si="3"/>
        <v>3</v>
      </c>
      <c r="U17" s="14"/>
      <c r="V17" s="15">
        <f t="shared" si="4"/>
        <v>9</v>
      </c>
    </row>
    <row r="18" spans="1:22" ht="16.5">
      <c r="A18" s="10">
        <v>401</v>
      </c>
      <c r="B18" s="11" t="s">
        <v>132</v>
      </c>
      <c r="C18" s="23" t="s">
        <v>100</v>
      </c>
      <c r="D18" s="12"/>
      <c r="E18" s="16">
        <v>1</v>
      </c>
      <c r="F18" s="16"/>
      <c r="G18" s="16"/>
      <c r="H18" s="16"/>
      <c r="I18" s="16"/>
      <c r="J18" s="16">
        <v>43.87</v>
      </c>
      <c r="K18" s="16">
        <f t="shared" si="0"/>
        <v>44.87</v>
      </c>
      <c r="L18" s="16"/>
      <c r="M18" s="16">
        <v>1</v>
      </c>
      <c r="N18" s="16"/>
      <c r="O18" s="16"/>
      <c r="P18" s="16"/>
      <c r="Q18" s="16">
        <v>40.27</v>
      </c>
      <c r="R18" s="16">
        <f t="shared" si="1"/>
        <v>41.27</v>
      </c>
      <c r="S18" s="18">
        <f t="shared" si="2"/>
        <v>41.27</v>
      </c>
      <c r="T18" s="13">
        <f t="shared" si="3"/>
        <v>8</v>
      </c>
      <c r="U18" s="14"/>
      <c r="V18" s="15">
        <f t="shared" si="4"/>
        <v>0</v>
      </c>
    </row>
    <row r="19" spans="1:22" ht="16.5">
      <c r="A19" s="10">
        <v>2</v>
      </c>
      <c r="B19" s="11"/>
      <c r="C19" s="10" t="s">
        <v>133</v>
      </c>
      <c r="D19" s="12"/>
      <c r="E19" s="16">
        <v>1</v>
      </c>
      <c r="F19" s="16"/>
      <c r="G19" s="16"/>
      <c r="H19" s="16"/>
      <c r="I19" s="16"/>
      <c r="J19" s="16">
        <v>33.02</v>
      </c>
      <c r="K19" s="16">
        <f t="shared" si="0"/>
        <v>34.02</v>
      </c>
      <c r="L19" s="16"/>
      <c r="M19" s="16">
        <v>1</v>
      </c>
      <c r="N19" s="16"/>
      <c r="O19" s="16"/>
      <c r="P19" s="16"/>
      <c r="Q19" s="16">
        <v>30.35</v>
      </c>
      <c r="R19" s="16">
        <f t="shared" si="1"/>
        <v>31.35</v>
      </c>
      <c r="S19" s="18">
        <f t="shared" si="2"/>
        <v>31.35</v>
      </c>
      <c r="T19" s="13">
        <f t="shared" si="3"/>
        <v>6</v>
      </c>
      <c r="U19" s="14"/>
      <c r="V19" s="15">
        <f t="shared" si="4"/>
        <v>0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C3">
      <selection activeCell="T12" sqref="T12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67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10">
        <v>127</v>
      </c>
      <c r="B12" s="11" t="s">
        <v>68</v>
      </c>
      <c r="C12" s="22" t="s">
        <v>18</v>
      </c>
      <c r="D12" s="12"/>
      <c r="E12" s="16">
        <v>1</v>
      </c>
      <c r="F12" s="16"/>
      <c r="G12" s="16"/>
      <c r="H12" s="16"/>
      <c r="I12" s="16"/>
      <c r="J12" s="16">
        <v>30.88</v>
      </c>
      <c r="K12" s="16">
        <f>SUM(E12:J12)</f>
        <v>31.88</v>
      </c>
      <c r="L12" s="16"/>
      <c r="M12" s="16">
        <v>1</v>
      </c>
      <c r="N12" s="16"/>
      <c r="O12" s="16"/>
      <c r="P12" s="16"/>
      <c r="Q12" s="16">
        <v>24.34</v>
      </c>
      <c r="R12" s="16">
        <f>SUM(L12:Q12)</f>
        <v>25.34</v>
      </c>
      <c r="S12" s="18">
        <f>MIN(K12,R12)</f>
        <v>25.34</v>
      </c>
      <c r="T12" s="13">
        <f>RANK(S12,$S$12:$S$13,1)</f>
        <v>2</v>
      </c>
      <c r="U12" s="14"/>
      <c r="V12" s="15">
        <f>+IF(T12=1,15)+IF(T12=2,12)+IF(T12=3,9)+IF(T12=4,6)+IF(T12=5,4.5)</f>
        <v>12</v>
      </c>
    </row>
    <row r="13" spans="1:22" ht="16.5">
      <c r="A13" s="20">
        <v>9</v>
      </c>
      <c r="B13" s="11"/>
      <c r="C13" s="23" t="s">
        <v>133</v>
      </c>
      <c r="D13" s="12"/>
      <c r="E13" s="16"/>
      <c r="F13" s="16"/>
      <c r="G13" s="16"/>
      <c r="H13" s="16"/>
      <c r="I13" s="16"/>
      <c r="J13" s="16">
        <v>24.53</v>
      </c>
      <c r="K13" s="16">
        <f>SUM(E13:J13)</f>
        <v>24.53</v>
      </c>
      <c r="L13" s="16"/>
      <c r="M13" s="16"/>
      <c r="N13" s="16"/>
      <c r="O13" s="16"/>
      <c r="P13" s="16"/>
      <c r="Q13" s="16">
        <v>23.35</v>
      </c>
      <c r="R13" s="16">
        <f>SUM(L13:Q13)</f>
        <v>23.35</v>
      </c>
      <c r="S13" s="18">
        <f>MIN(K13,R13)</f>
        <v>23.35</v>
      </c>
      <c r="T13" s="13">
        <f>RANK(S13,$S$12:$S$13,1)</f>
        <v>1</v>
      </c>
      <c r="U13" s="14"/>
      <c r="V13" s="15">
        <f>+IF(T13=1,15)+IF(T13=2,12)+IF(T13=3,9)+IF(T13=4,6)+IF(T13=5,4.5)</f>
        <v>15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C9">
      <selection activeCell="T12" sqref="T12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60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24">
        <v>194</v>
      </c>
      <c r="B12" s="25" t="s">
        <v>61</v>
      </c>
      <c r="C12" s="24" t="s">
        <v>15</v>
      </c>
      <c r="D12" s="12"/>
      <c r="E12" s="16"/>
      <c r="F12" s="16"/>
      <c r="G12" s="16"/>
      <c r="H12" s="16"/>
      <c r="I12" s="16"/>
      <c r="J12" s="16">
        <v>23.71</v>
      </c>
      <c r="K12" s="16">
        <f aca="true" t="shared" si="0" ref="K12:K23">SUM(E12:J12)</f>
        <v>23.71</v>
      </c>
      <c r="L12" s="16"/>
      <c r="M12" s="16"/>
      <c r="N12" s="16"/>
      <c r="O12" s="16"/>
      <c r="P12" s="16"/>
      <c r="Q12" s="16">
        <v>23.05</v>
      </c>
      <c r="R12" s="16">
        <f aca="true" t="shared" si="1" ref="R12:R23">SUM(L12:Q12)</f>
        <v>23.05</v>
      </c>
      <c r="S12" s="18">
        <f>MIN(K12,R12)</f>
        <v>23.05</v>
      </c>
      <c r="T12" s="13">
        <f>RANK(S12,$S$12:$S$31,1)</f>
        <v>5</v>
      </c>
      <c r="U12" s="14"/>
      <c r="V12" s="15">
        <f>+IF(T12=1,15)+IF(T12=2,12)+IF(T12=3,9)+IF(T12=4,6)+IF(T12=5,4.5)</f>
        <v>4.5</v>
      </c>
    </row>
    <row r="13" spans="1:22" ht="16.5">
      <c r="A13" s="22">
        <v>128</v>
      </c>
      <c r="B13" s="25" t="s">
        <v>62</v>
      </c>
      <c r="C13" s="22" t="s">
        <v>18</v>
      </c>
      <c r="D13" s="12"/>
      <c r="E13" s="16">
        <v>1</v>
      </c>
      <c r="F13" s="16"/>
      <c r="G13" s="16"/>
      <c r="H13" s="16"/>
      <c r="I13" s="16"/>
      <c r="J13" s="16">
        <v>24.55</v>
      </c>
      <c r="K13" s="16">
        <f t="shared" si="0"/>
        <v>25.55</v>
      </c>
      <c r="L13" s="16"/>
      <c r="M13" s="16">
        <v>1</v>
      </c>
      <c r="N13" s="16"/>
      <c r="O13" s="16"/>
      <c r="P13" s="16"/>
      <c r="Q13" s="16">
        <v>25.01</v>
      </c>
      <c r="R13" s="16">
        <f t="shared" si="1"/>
        <v>26.01</v>
      </c>
      <c r="S13" s="18">
        <f aca="true" t="shared" si="2" ref="S13:S31">MIN(K13,R13)</f>
        <v>25.55</v>
      </c>
      <c r="T13" s="13">
        <f aca="true" t="shared" si="3" ref="T13:T31">RANK(S13,$S$12:$S$31,1)</f>
        <v>12</v>
      </c>
      <c r="U13" s="14"/>
      <c r="V13" s="15">
        <f aca="true" t="shared" si="4" ref="V13:V31">+IF(T13=1,15)+IF(T13=2,12)+IF(T13=3,9)+IF(T13=4,6)+IF(T13=5,4.5)</f>
        <v>0</v>
      </c>
    </row>
    <row r="14" spans="1:22" ht="16.5">
      <c r="A14" s="22">
        <v>131</v>
      </c>
      <c r="B14" s="25" t="s">
        <v>131</v>
      </c>
      <c r="C14" s="22" t="s">
        <v>18</v>
      </c>
      <c r="D14" s="12"/>
      <c r="E14" s="16">
        <v>1</v>
      </c>
      <c r="F14" s="16"/>
      <c r="G14" s="16"/>
      <c r="H14" s="16"/>
      <c r="I14" s="16"/>
      <c r="J14" s="16">
        <v>24.28</v>
      </c>
      <c r="K14" s="16">
        <f t="shared" si="0"/>
        <v>25.28</v>
      </c>
      <c r="L14" s="16"/>
      <c r="M14" s="16"/>
      <c r="N14" s="16">
        <v>1</v>
      </c>
      <c r="O14" s="16"/>
      <c r="P14" s="16"/>
      <c r="Q14" s="16">
        <v>24.26</v>
      </c>
      <c r="R14" s="16">
        <f t="shared" si="1"/>
        <v>25.26</v>
      </c>
      <c r="S14" s="18">
        <f t="shared" si="2"/>
        <v>25.26</v>
      </c>
      <c r="T14" s="13">
        <f t="shared" si="3"/>
        <v>11</v>
      </c>
      <c r="U14" s="14"/>
      <c r="V14" s="15">
        <f t="shared" si="4"/>
        <v>0</v>
      </c>
    </row>
    <row r="15" spans="1:22" ht="16.5">
      <c r="A15" s="22">
        <v>133</v>
      </c>
      <c r="B15" s="25" t="s">
        <v>63</v>
      </c>
      <c r="C15" s="22" t="s">
        <v>18</v>
      </c>
      <c r="D15" s="12"/>
      <c r="E15" s="16">
        <v>1</v>
      </c>
      <c r="F15" s="16"/>
      <c r="G15" s="16"/>
      <c r="H15" s="16"/>
      <c r="I15" s="16"/>
      <c r="J15" s="16">
        <v>26.75</v>
      </c>
      <c r="K15" s="16">
        <f t="shared" si="0"/>
        <v>27.75</v>
      </c>
      <c r="L15" s="16"/>
      <c r="M15" s="16"/>
      <c r="N15" s="16"/>
      <c r="O15" s="16"/>
      <c r="P15" s="16"/>
      <c r="Q15" s="16">
        <v>26.94</v>
      </c>
      <c r="R15" s="16">
        <f t="shared" si="1"/>
        <v>26.94</v>
      </c>
      <c r="S15" s="18">
        <f t="shared" si="2"/>
        <v>26.94</v>
      </c>
      <c r="T15" s="13">
        <f t="shared" si="3"/>
        <v>17</v>
      </c>
      <c r="U15" s="14"/>
      <c r="V15" s="15">
        <f t="shared" si="4"/>
        <v>0</v>
      </c>
    </row>
    <row r="16" spans="1:22" ht="16.5">
      <c r="A16" s="22">
        <v>135</v>
      </c>
      <c r="B16" s="25" t="s">
        <v>64</v>
      </c>
      <c r="C16" s="22" t="s">
        <v>18</v>
      </c>
      <c r="D16" s="12"/>
      <c r="E16" s="16">
        <v>1</v>
      </c>
      <c r="F16" s="16">
        <v>1</v>
      </c>
      <c r="G16" s="16"/>
      <c r="H16" s="16"/>
      <c r="I16" s="16"/>
      <c r="J16" s="16">
        <v>23.82</v>
      </c>
      <c r="K16" s="16">
        <f t="shared" si="0"/>
        <v>25.82</v>
      </c>
      <c r="L16" s="16"/>
      <c r="M16" s="16"/>
      <c r="N16" s="16"/>
      <c r="O16" s="16"/>
      <c r="P16" s="16"/>
      <c r="Q16" s="16">
        <v>24.74</v>
      </c>
      <c r="R16" s="16">
        <f t="shared" si="1"/>
        <v>24.74</v>
      </c>
      <c r="S16" s="18">
        <f t="shared" si="2"/>
        <v>24.74</v>
      </c>
      <c r="T16" s="13">
        <f t="shared" si="3"/>
        <v>8</v>
      </c>
      <c r="U16" s="14"/>
      <c r="V16" s="15">
        <f t="shared" si="4"/>
        <v>0</v>
      </c>
    </row>
    <row r="17" spans="1:22" ht="16.5">
      <c r="A17" s="22">
        <v>140</v>
      </c>
      <c r="B17" s="25" t="s">
        <v>65</v>
      </c>
      <c r="C17" s="22" t="s">
        <v>18</v>
      </c>
      <c r="D17" s="12"/>
      <c r="E17" s="16">
        <v>1</v>
      </c>
      <c r="F17" s="16"/>
      <c r="G17" s="16"/>
      <c r="H17" s="16"/>
      <c r="I17" s="16"/>
      <c r="J17" s="16">
        <v>29.34</v>
      </c>
      <c r="K17" s="16">
        <f t="shared" si="0"/>
        <v>30.34</v>
      </c>
      <c r="L17" s="16"/>
      <c r="M17" s="16">
        <v>1</v>
      </c>
      <c r="N17" s="16"/>
      <c r="O17" s="16"/>
      <c r="P17" s="16"/>
      <c r="Q17" s="16">
        <v>28.64</v>
      </c>
      <c r="R17" s="16">
        <f t="shared" si="1"/>
        <v>29.64</v>
      </c>
      <c r="S17" s="18">
        <f t="shared" si="2"/>
        <v>29.64</v>
      </c>
      <c r="T17" s="13">
        <f t="shared" si="3"/>
        <v>20</v>
      </c>
      <c r="U17" s="14"/>
      <c r="V17" s="15">
        <f t="shared" si="4"/>
        <v>0</v>
      </c>
    </row>
    <row r="18" spans="1:22" ht="16.5">
      <c r="A18" s="22">
        <v>134</v>
      </c>
      <c r="B18" s="25" t="s">
        <v>66</v>
      </c>
      <c r="C18" s="22" t="s">
        <v>18</v>
      </c>
      <c r="D18" s="12"/>
      <c r="E18" s="16"/>
      <c r="F18" s="16"/>
      <c r="G18" s="16"/>
      <c r="H18" s="16"/>
      <c r="I18" s="16"/>
      <c r="J18" s="16">
        <v>22.48</v>
      </c>
      <c r="K18" s="16">
        <f t="shared" si="0"/>
        <v>22.48</v>
      </c>
      <c r="L18" s="16"/>
      <c r="M18" s="16"/>
      <c r="N18" s="16"/>
      <c r="O18" s="16"/>
      <c r="P18" s="16"/>
      <c r="Q18" s="16">
        <v>21.92</v>
      </c>
      <c r="R18" s="16">
        <f t="shared" si="1"/>
        <v>21.92</v>
      </c>
      <c r="S18" s="18">
        <f t="shared" si="2"/>
        <v>21.92</v>
      </c>
      <c r="T18" s="13">
        <f t="shared" si="3"/>
        <v>1</v>
      </c>
      <c r="U18" s="14"/>
      <c r="V18" s="15">
        <f t="shared" si="4"/>
        <v>15</v>
      </c>
    </row>
    <row r="19" spans="1:22" ht="16.5">
      <c r="A19" s="22">
        <v>144</v>
      </c>
      <c r="B19" s="25"/>
      <c r="C19" s="26"/>
      <c r="D19" s="12"/>
      <c r="E19" s="16">
        <v>1</v>
      </c>
      <c r="F19" s="16"/>
      <c r="G19" s="16"/>
      <c r="H19" s="16"/>
      <c r="I19" s="16"/>
      <c r="J19" s="16">
        <v>23.31</v>
      </c>
      <c r="K19" s="16">
        <f t="shared" si="0"/>
        <v>24.31</v>
      </c>
      <c r="L19" s="16"/>
      <c r="M19" s="16"/>
      <c r="N19" s="16"/>
      <c r="O19" s="16"/>
      <c r="P19" s="16"/>
      <c r="Q19" s="16">
        <v>22.35</v>
      </c>
      <c r="R19" s="16">
        <f t="shared" si="1"/>
        <v>22.35</v>
      </c>
      <c r="S19" s="18">
        <f>MIN(K19,R19)</f>
        <v>22.35</v>
      </c>
      <c r="T19" s="13">
        <f t="shared" si="3"/>
        <v>2</v>
      </c>
      <c r="U19" s="14"/>
      <c r="V19" s="15">
        <f>+IF(T19=1,15)+IF(T19=2,12)+IF(T19=3,9)+IF(T19=4,6)+IF(T19=5,4.5)</f>
        <v>12</v>
      </c>
    </row>
    <row r="20" spans="1:22" ht="16.5">
      <c r="A20" s="22">
        <v>95</v>
      </c>
      <c r="B20" s="25" t="s">
        <v>107</v>
      </c>
      <c r="C20" s="24" t="s">
        <v>85</v>
      </c>
      <c r="D20" s="12"/>
      <c r="E20" s="16"/>
      <c r="F20" s="16"/>
      <c r="G20" s="16"/>
      <c r="H20" s="16"/>
      <c r="I20" s="16"/>
      <c r="J20" s="16">
        <v>25.08</v>
      </c>
      <c r="K20" s="16">
        <f t="shared" si="0"/>
        <v>25.08</v>
      </c>
      <c r="L20" s="16">
        <v>1</v>
      </c>
      <c r="M20" s="16"/>
      <c r="N20" s="16"/>
      <c r="O20" s="16"/>
      <c r="P20" s="16"/>
      <c r="Q20" s="16">
        <v>24.54</v>
      </c>
      <c r="R20" s="16">
        <f t="shared" si="1"/>
        <v>25.54</v>
      </c>
      <c r="S20" s="18">
        <f t="shared" si="2"/>
        <v>25.08</v>
      </c>
      <c r="T20" s="13">
        <f t="shared" si="3"/>
        <v>10</v>
      </c>
      <c r="U20" s="14"/>
      <c r="V20" s="15">
        <f t="shared" si="4"/>
        <v>0</v>
      </c>
    </row>
    <row r="21" spans="1:22" ht="16.5">
      <c r="A21" s="22">
        <v>85</v>
      </c>
      <c r="B21" s="25" t="s">
        <v>108</v>
      </c>
      <c r="C21" s="24" t="s">
        <v>85</v>
      </c>
      <c r="D21" s="12"/>
      <c r="E21" s="16"/>
      <c r="F21" s="16"/>
      <c r="G21" s="16"/>
      <c r="H21" s="16"/>
      <c r="I21" s="16"/>
      <c r="J21" s="16">
        <v>27.94</v>
      </c>
      <c r="K21" s="16">
        <f t="shared" si="0"/>
        <v>27.94</v>
      </c>
      <c r="L21" s="16">
        <v>1</v>
      </c>
      <c r="M21" s="16"/>
      <c r="N21" s="16"/>
      <c r="O21" s="16"/>
      <c r="P21" s="16"/>
      <c r="Q21" s="16">
        <v>25.03</v>
      </c>
      <c r="R21" s="16">
        <f t="shared" si="1"/>
        <v>26.03</v>
      </c>
      <c r="S21" s="18">
        <f t="shared" si="2"/>
        <v>26.03</v>
      </c>
      <c r="T21" s="13">
        <f t="shared" si="3"/>
        <v>15</v>
      </c>
      <c r="U21" s="14"/>
      <c r="V21" s="15">
        <f t="shared" si="4"/>
        <v>0</v>
      </c>
    </row>
    <row r="22" spans="1:22" ht="16.5">
      <c r="A22" s="22">
        <v>37</v>
      </c>
      <c r="B22" s="25" t="s">
        <v>109</v>
      </c>
      <c r="C22" s="24" t="s">
        <v>76</v>
      </c>
      <c r="D22" s="12"/>
      <c r="E22" s="16"/>
      <c r="F22" s="16"/>
      <c r="G22" s="16"/>
      <c r="H22" s="16"/>
      <c r="I22" s="16"/>
      <c r="J22" s="16">
        <v>27.67</v>
      </c>
      <c r="K22" s="16">
        <f t="shared" si="0"/>
        <v>27.67</v>
      </c>
      <c r="L22" s="16"/>
      <c r="M22" s="16"/>
      <c r="N22" s="16"/>
      <c r="O22" s="16"/>
      <c r="P22" s="16"/>
      <c r="Q22" s="16">
        <v>24.68</v>
      </c>
      <c r="R22" s="16">
        <f t="shared" si="1"/>
        <v>24.68</v>
      </c>
      <c r="S22" s="18">
        <f t="shared" si="2"/>
        <v>24.68</v>
      </c>
      <c r="T22" s="13">
        <f t="shared" si="3"/>
        <v>7</v>
      </c>
      <c r="U22" s="14"/>
      <c r="V22" s="15">
        <f t="shared" si="4"/>
        <v>0</v>
      </c>
    </row>
    <row r="23" spans="1:22" ht="16.5">
      <c r="A23" s="22">
        <v>50</v>
      </c>
      <c r="B23" s="25" t="s">
        <v>110</v>
      </c>
      <c r="C23" s="24" t="s">
        <v>76</v>
      </c>
      <c r="D23" s="12"/>
      <c r="E23" s="16"/>
      <c r="F23" s="16"/>
      <c r="G23" s="16"/>
      <c r="H23" s="16"/>
      <c r="I23" s="16"/>
      <c r="J23" s="16">
        <v>28.26</v>
      </c>
      <c r="K23" s="16">
        <f t="shared" si="0"/>
        <v>28.26</v>
      </c>
      <c r="L23" s="16"/>
      <c r="M23" s="16"/>
      <c r="N23" s="16"/>
      <c r="O23" s="16"/>
      <c r="P23" s="16"/>
      <c r="Q23" s="16">
        <v>26.18</v>
      </c>
      <c r="R23" s="16">
        <f t="shared" si="1"/>
        <v>26.18</v>
      </c>
      <c r="S23" s="18">
        <f t="shared" si="2"/>
        <v>26.18</v>
      </c>
      <c r="T23" s="13">
        <f t="shared" si="3"/>
        <v>16</v>
      </c>
      <c r="U23" s="14"/>
      <c r="V23" s="15">
        <f t="shared" si="4"/>
        <v>0</v>
      </c>
    </row>
    <row r="24" spans="1:22" ht="16.5">
      <c r="A24" s="22">
        <v>35</v>
      </c>
      <c r="B24" s="25" t="s">
        <v>111</v>
      </c>
      <c r="C24" s="24" t="s">
        <v>76</v>
      </c>
      <c r="D24" s="12"/>
      <c r="E24" s="16"/>
      <c r="F24" s="16"/>
      <c r="G24" s="16"/>
      <c r="H24" s="16"/>
      <c r="I24" s="16"/>
      <c r="J24" s="16">
        <v>29</v>
      </c>
      <c r="K24" s="16">
        <f>SUM(E24:J24)</f>
        <v>29</v>
      </c>
      <c r="L24" s="16">
        <v>1</v>
      </c>
      <c r="M24" s="16"/>
      <c r="N24" s="16"/>
      <c r="O24" s="16"/>
      <c r="P24" s="16"/>
      <c r="Q24" s="16">
        <v>27.03</v>
      </c>
      <c r="R24" s="16">
        <f>SUM(L24:Q24)</f>
        <v>28.03</v>
      </c>
      <c r="S24" s="18">
        <f t="shared" si="2"/>
        <v>28.03</v>
      </c>
      <c r="T24" s="13">
        <f t="shared" si="3"/>
        <v>19</v>
      </c>
      <c r="U24" s="14"/>
      <c r="V24" s="15">
        <f t="shared" si="4"/>
        <v>0</v>
      </c>
    </row>
    <row r="25" spans="1:22" ht="16.5">
      <c r="A25" s="22">
        <v>49</v>
      </c>
      <c r="B25" s="25" t="s">
        <v>112</v>
      </c>
      <c r="C25" s="24" t="s">
        <v>76</v>
      </c>
      <c r="D25" s="12"/>
      <c r="E25" s="16">
        <v>1</v>
      </c>
      <c r="F25" s="16">
        <v>1</v>
      </c>
      <c r="G25" s="16"/>
      <c r="H25" s="16"/>
      <c r="I25" s="16"/>
      <c r="J25" s="16">
        <v>25.64</v>
      </c>
      <c r="K25" s="16">
        <f>SUM(E25:J25)</f>
        <v>27.64</v>
      </c>
      <c r="L25" s="16">
        <v>1</v>
      </c>
      <c r="M25" s="16">
        <v>1</v>
      </c>
      <c r="N25" s="16"/>
      <c r="O25" s="16"/>
      <c r="P25" s="16"/>
      <c r="Q25" s="16">
        <v>23.77</v>
      </c>
      <c r="R25" s="16">
        <f>SUM(L25:Q25)</f>
        <v>25.77</v>
      </c>
      <c r="S25" s="18">
        <f t="shared" si="2"/>
        <v>25.77</v>
      </c>
      <c r="T25" s="13">
        <f t="shared" si="3"/>
        <v>14</v>
      </c>
      <c r="U25" s="14"/>
      <c r="V25" s="15">
        <f t="shared" si="4"/>
        <v>0</v>
      </c>
    </row>
    <row r="26" spans="1:22" ht="16.5">
      <c r="A26" s="22">
        <v>72</v>
      </c>
      <c r="B26" s="25" t="s">
        <v>113</v>
      </c>
      <c r="C26" s="24" t="s">
        <v>91</v>
      </c>
      <c r="D26" s="12"/>
      <c r="E26" s="16">
        <v>1</v>
      </c>
      <c r="F26" s="16"/>
      <c r="G26" s="16"/>
      <c r="H26" s="16"/>
      <c r="I26" s="16"/>
      <c r="J26" s="16">
        <v>25.94</v>
      </c>
      <c r="K26" s="16">
        <f>SUM(E26:J26)</f>
        <v>26.94</v>
      </c>
      <c r="L26" s="16"/>
      <c r="M26" s="16"/>
      <c r="N26" s="16"/>
      <c r="O26" s="16"/>
      <c r="P26" s="16"/>
      <c r="Q26" s="16">
        <v>23.35</v>
      </c>
      <c r="R26" s="16">
        <f>SUM(L26:Q26)</f>
        <v>23.35</v>
      </c>
      <c r="S26" s="18">
        <f t="shared" si="2"/>
        <v>23.35</v>
      </c>
      <c r="T26" s="13">
        <f t="shared" si="3"/>
        <v>6</v>
      </c>
      <c r="U26" s="14"/>
      <c r="V26" s="15">
        <f t="shared" si="4"/>
        <v>0</v>
      </c>
    </row>
    <row r="27" spans="1:22" ht="16.5">
      <c r="A27" s="24">
        <v>79</v>
      </c>
      <c r="B27" s="25" t="s">
        <v>114</v>
      </c>
      <c r="C27" s="24" t="s">
        <v>115</v>
      </c>
      <c r="D27" s="12"/>
      <c r="E27" s="16">
        <v>1</v>
      </c>
      <c r="F27" s="16"/>
      <c r="G27" s="16"/>
      <c r="H27" s="16"/>
      <c r="I27" s="16"/>
      <c r="J27" s="16">
        <v>22.29</v>
      </c>
      <c r="K27" s="16">
        <f>SUM(E27:J27)</f>
        <v>23.29</v>
      </c>
      <c r="L27" s="16"/>
      <c r="M27" s="16">
        <v>1</v>
      </c>
      <c r="N27" s="16"/>
      <c r="O27" s="16"/>
      <c r="P27" s="16"/>
      <c r="Q27" s="16">
        <v>21.91</v>
      </c>
      <c r="R27" s="16">
        <f>SUM(L27:Q27)</f>
        <v>22.91</v>
      </c>
      <c r="S27" s="18">
        <f t="shared" si="2"/>
        <v>22.91</v>
      </c>
      <c r="T27" s="13">
        <f t="shared" si="3"/>
        <v>4</v>
      </c>
      <c r="U27" s="14"/>
      <c r="V27" s="15">
        <f t="shared" si="4"/>
        <v>6</v>
      </c>
    </row>
    <row r="28" spans="1:22" ht="16.5">
      <c r="A28" s="24">
        <v>80</v>
      </c>
      <c r="B28" s="25" t="s">
        <v>116</v>
      </c>
      <c r="C28" s="24" t="s">
        <v>115</v>
      </c>
      <c r="D28" s="12"/>
      <c r="E28" s="16"/>
      <c r="F28" s="16"/>
      <c r="G28" s="16"/>
      <c r="H28" s="16"/>
      <c r="I28" s="16"/>
      <c r="J28" s="16">
        <v>27</v>
      </c>
      <c r="K28" s="16">
        <f>SUM(E28:J28)</f>
        <v>27</v>
      </c>
      <c r="L28" s="16"/>
      <c r="M28" s="16"/>
      <c r="N28" s="16"/>
      <c r="O28" s="16"/>
      <c r="P28" s="16"/>
      <c r="Q28" s="16">
        <v>25.69</v>
      </c>
      <c r="R28" s="16">
        <f>SUM(L28:Q28)</f>
        <v>25.69</v>
      </c>
      <c r="S28" s="18">
        <f t="shared" si="2"/>
        <v>25.69</v>
      </c>
      <c r="T28" s="13">
        <f t="shared" si="3"/>
        <v>13</v>
      </c>
      <c r="U28" s="14"/>
      <c r="V28" s="15">
        <f t="shared" si="4"/>
        <v>0</v>
      </c>
    </row>
    <row r="29" spans="1:22" ht="16.5">
      <c r="A29" s="22">
        <v>461</v>
      </c>
      <c r="B29" s="25" t="s">
        <v>117</v>
      </c>
      <c r="C29" s="26" t="s">
        <v>118</v>
      </c>
      <c r="D29" s="12"/>
      <c r="E29" s="16"/>
      <c r="F29" s="16"/>
      <c r="G29" s="16"/>
      <c r="H29" s="16"/>
      <c r="I29" s="16"/>
      <c r="J29" s="16">
        <v>24.83</v>
      </c>
      <c r="K29" s="16">
        <f>SUM(E29:J29)</f>
        <v>24.83</v>
      </c>
      <c r="L29" s="16">
        <v>1</v>
      </c>
      <c r="M29" s="16"/>
      <c r="N29" s="16"/>
      <c r="O29" s="16"/>
      <c r="P29" s="16"/>
      <c r="Q29" s="16">
        <v>24</v>
      </c>
      <c r="R29" s="16">
        <f>SUM(L29:Q29)</f>
        <v>25</v>
      </c>
      <c r="S29" s="18">
        <f t="shared" si="2"/>
        <v>24.83</v>
      </c>
      <c r="T29" s="13">
        <f t="shared" si="3"/>
        <v>9</v>
      </c>
      <c r="U29" s="14"/>
      <c r="V29" s="15">
        <f t="shared" si="4"/>
        <v>0</v>
      </c>
    </row>
    <row r="30" spans="1:22" ht="16.5">
      <c r="A30" s="22">
        <v>405</v>
      </c>
      <c r="B30" s="25" t="s">
        <v>119</v>
      </c>
      <c r="C30" s="23" t="s">
        <v>100</v>
      </c>
      <c r="D30" s="12"/>
      <c r="E30" s="16">
        <v>1</v>
      </c>
      <c r="F30" s="16">
        <v>1</v>
      </c>
      <c r="G30" s="16"/>
      <c r="H30" s="16"/>
      <c r="I30" s="16"/>
      <c r="J30" s="16">
        <v>24.04</v>
      </c>
      <c r="K30" s="16">
        <f>SUM(E30:J30)</f>
        <v>26.04</v>
      </c>
      <c r="L30" s="16"/>
      <c r="M30" s="16"/>
      <c r="N30" s="16"/>
      <c r="O30" s="16"/>
      <c r="P30" s="16"/>
      <c r="Q30" s="16">
        <v>22.76</v>
      </c>
      <c r="R30" s="16">
        <f>SUM(L30:Q30)</f>
        <v>22.76</v>
      </c>
      <c r="S30" s="18">
        <f t="shared" si="2"/>
        <v>22.76</v>
      </c>
      <c r="T30" s="13">
        <f t="shared" si="3"/>
        <v>3</v>
      </c>
      <c r="U30" s="14"/>
      <c r="V30" s="15">
        <f t="shared" si="4"/>
        <v>9</v>
      </c>
    </row>
    <row r="31" spans="1:22" ht="16.5">
      <c r="A31" s="22">
        <v>54</v>
      </c>
      <c r="B31" s="25" t="s">
        <v>120</v>
      </c>
      <c r="C31" s="24" t="s">
        <v>83</v>
      </c>
      <c r="D31" s="12"/>
      <c r="E31" s="16">
        <v>1</v>
      </c>
      <c r="F31" s="16"/>
      <c r="G31" s="16"/>
      <c r="H31" s="16"/>
      <c r="I31" s="16"/>
      <c r="J31" s="16">
        <v>29.23</v>
      </c>
      <c r="K31" s="16">
        <f>SUM(E31:J31)</f>
        <v>30.23</v>
      </c>
      <c r="L31" s="16"/>
      <c r="M31" s="16"/>
      <c r="N31" s="16"/>
      <c r="O31" s="16"/>
      <c r="P31" s="16"/>
      <c r="Q31" s="16">
        <v>27.9</v>
      </c>
      <c r="R31" s="16">
        <f>SUM(L31:Q31)</f>
        <v>27.9</v>
      </c>
      <c r="S31" s="18">
        <f t="shared" si="2"/>
        <v>27.9</v>
      </c>
      <c r="T31" s="13">
        <f t="shared" si="3"/>
        <v>18</v>
      </c>
      <c r="U31" s="14"/>
      <c r="V31" s="15">
        <f t="shared" si="4"/>
        <v>0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8">
      <selection activeCell="A15" sqref="A15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10">
        <v>130</v>
      </c>
      <c r="B12" s="11" t="s">
        <v>55</v>
      </c>
      <c r="C12" s="22" t="s">
        <v>18</v>
      </c>
      <c r="D12" s="12"/>
      <c r="E12" s="16">
        <v>1</v>
      </c>
      <c r="F12" s="16"/>
      <c r="G12" s="16"/>
      <c r="H12" s="16"/>
      <c r="I12" s="16"/>
      <c r="J12" s="16">
        <v>21.13</v>
      </c>
      <c r="K12" s="16">
        <f aca="true" t="shared" si="0" ref="K12:K20">SUM(E12:J12)</f>
        <v>22.13</v>
      </c>
      <c r="L12" s="16"/>
      <c r="M12" s="16"/>
      <c r="N12" s="16"/>
      <c r="O12" s="16"/>
      <c r="P12" s="16"/>
      <c r="Q12" s="16">
        <v>21.38</v>
      </c>
      <c r="R12" s="16">
        <f aca="true" t="shared" si="1" ref="R12:R20">SUM(L12:Q12)</f>
        <v>21.38</v>
      </c>
      <c r="S12" s="18">
        <f aca="true" t="shared" si="2" ref="S12:S20">MIN(K12,R12)</f>
        <v>21.38</v>
      </c>
      <c r="T12" s="13">
        <f>RANK(S12,$S$12:$S$20,1)</f>
        <v>4</v>
      </c>
      <c r="U12" s="14"/>
      <c r="V12" s="15">
        <f aca="true" t="shared" si="3" ref="V12:V20">+IF(T12=1,15)+IF(T12=2,12)+IF(T12=3,9)+IF(T12=4,6)+IF(T12=5,4.5)</f>
        <v>6</v>
      </c>
    </row>
    <row r="13" spans="1:22" ht="16.5">
      <c r="A13" s="10">
        <v>138</v>
      </c>
      <c r="B13" s="11" t="s">
        <v>56</v>
      </c>
      <c r="C13" s="22" t="s">
        <v>18</v>
      </c>
      <c r="D13" s="12"/>
      <c r="E13" s="16"/>
      <c r="F13" s="16"/>
      <c r="G13" s="16"/>
      <c r="H13" s="16"/>
      <c r="I13" s="16"/>
      <c r="J13" s="16">
        <v>19.06</v>
      </c>
      <c r="K13" s="16">
        <f t="shared" si="0"/>
        <v>19.06</v>
      </c>
      <c r="L13" s="16"/>
      <c r="M13" s="16"/>
      <c r="N13" s="16"/>
      <c r="O13" s="16"/>
      <c r="P13" s="16"/>
      <c r="Q13" s="16">
        <v>25.14</v>
      </c>
      <c r="R13" s="16">
        <f t="shared" si="1"/>
        <v>25.14</v>
      </c>
      <c r="S13" s="18">
        <f t="shared" si="2"/>
        <v>19.06</v>
      </c>
      <c r="T13" s="13">
        <f>RANK(S13,$S$12:$S$20,1)</f>
        <v>1</v>
      </c>
      <c r="U13" s="14"/>
      <c r="V13" s="15">
        <f t="shared" si="3"/>
        <v>15</v>
      </c>
    </row>
    <row r="14" spans="1:22" ht="16.5">
      <c r="A14" s="10">
        <v>144</v>
      </c>
      <c r="B14" s="11" t="s">
        <v>57</v>
      </c>
      <c r="C14" s="23" t="s">
        <v>27</v>
      </c>
      <c r="D14" s="12"/>
      <c r="E14" s="16"/>
      <c r="F14" s="16"/>
      <c r="G14" s="16"/>
      <c r="H14" s="16"/>
      <c r="I14" s="16"/>
      <c r="J14" s="16">
        <v>19.97</v>
      </c>
      <c r="K14" s="16">
        <f t="shared" si="0"/>
        <v>19.97</v>
      </c>
      <c r="L14" s="16"/>
      <c r="M14" s="16"/>
      <c r="N14" s="16"/>
      <c r="O14" s="16"/>
      <c r="P14" s="16"/>
      <c r="Q14" s="16">
        <v>19.94</v>
      </c>
      <c r="R14" s="16">
        <f t="shared" si="1"/>
        <v>19.94</v>
      </c>
      <c r="S14" s="18">
        <f t="shared" si="2"/>
        <v>19.94</v>
      </c>
      <c r="T14" s="13">
        <f>RANK(S14,$S$12:$S$20,1)</f>
        <v>2</v>
      </c>
      <c r="U14" s="14"/>
      <c r="V14" s="15">
        <f t="shared" si="3"/>
        <v>12</v>
      </c>
    </row>
    <row r="15" spans="1:22" ht="16.5">
      <c r="A15" s="10">
        <v>145</v>
      </c>
      <c r="B15" s="11" t="s">
        <v>58</v>
      </c>
      <c r="C15" s="23" t="s">
        <v>27</v>
      </c>
      <c r="D15" s="12"/>
      <c r="E15" s="16">
        <v>1</v>
      </c>
      <c r="F15" s="16"/>
      <c r="G15" s="16"/>
      <c r="H15" s="16"/>
      <c r="I15" s="16"/>
      <c r="J15" s="16">
        <v>30.99</v>
      </c>
      <c r="K15" s="16">
        <f>SUM(E15:J15)</f>
        <v>31.99</v>
      </c>
      <c r="L15" s="16">
        <v>1</v>
      </c>
      <c r="M15" s="16">
        <v>1</v>
      </c>
      <c r="N15" s="16">
        <v>1</v>
      </c>
      <c r="O15" s="16"/>
      <c r="P15" s="16"/>
      <c r="Q15" s="16">
        <v>34.66</v>
      </c>
      <c r="R15" s="16">
        <f>SUM(L15:Q15)</f>
        <v>37.66</v>
      </c>
      <c r="S15" s="18">
        <f>MIN(K15,R15)</f>
        <v>31.99</v>
      </c>
      <c r="T15" s="13">
        <f>RANK(S15,$S$12:$S$20,1)</f>
        <v>9</v>
      </c>
      <c r="U15" s="14"/>
      <c r="V15" s="15">
        <f>+IF(T15=1,15)+IF(T15=2,12)+IF(T15=3,9)+IF(T15=4,6)+IF(T15=5,4.5)</f>
        <v>0</v>
      </c>
    </row>
    <row r="16" spans="1:22" ht="16.5">
      <c r="A16" s="10">
        <v>146</v>
      </c>
      <c r="B16" s="11" t="s">
        <v>59</v>
      </c>
      <c r="C16" s="23" t="s">
        <v>27</v>
      </c>
      <c r="D16" s="12"/>
      <c r="E16" s="16">
        <v>1</v>
      </c>
      <c r="F16" s="16">
        <v>1</v>
      </c>
      <c r="G16" s="16"/>
      <c r="H16" s="16"/>
      <c r="I16" s="16"/>
      <c r="J16" s="16">
        <v>19.54</v>
      </c>
      <c r="K16" s="16">
        <f t="shared" si="0"/>
        <v>21.54</v>
      </c>
      <c r="L16" s="16">
        <v>1</v>
      </c>
      <c r="M16" s="16"/>
      <c r="N16" s="16"/>
      <c r="O16" s="16"/>
      <c r="P16" s="16"/>
      <c r="Q16" s="16">
        <v>20.25</v>
      </c>
      <c r="R16" s="16">
        <f t="shared" si="1"/>
        <v>21.25</v>
      </c>
      <c r="S16" s="18">
        <f t="shared" si="2"/>
        <v>21.25</v>
      </c>
      <c r="T16" s="13">
        <f>RANK(S16,$S$12:$S$20,1)</f>
        <v>3</v>
      </c>
      <c r="U16" s="14"/>
      <c r="V16" s="15">
        <f t="shared" si="3"/>
        <v>9</v>
      </c>
    </row>
    <row r="17" spans="1:22" ht="16.5">
      <c r="A17" s="10">
        <v>461</v>
      </c>
      <c r="B17" s="11" t="s">
        <v>102</v>
      </c>
      <c r="C17" s="23" t="s">
        <v>103</v>
      </c>
      <c r="D17" s="12"/>
      <c r="E17" s="16">
        <v>1</v>
      </c>
      <c r="F17" s="16"/>
      <c r="G17" s="16"/>
      <c r="H17" s="16"/>
      <c r="I17" s="16"/>
      <c r="J17" s="16">
        <v>23.75</v>
      </c>
      <c r="K17" s="16">
        <f t="shared" si="0"/>
        <v>24.75</v>
      </c>
      <c r="L17" s="16"/>
      <c r="M17" s="16"/>
      <c r="N17" s="16"/>
      <c r="O17" s="16"/>
      <c r="P17" s="16"/>
      <c r="Q17" s="16">
        <v>23.87</v>
      </c>
      <c r="R17" s="16">
        <f t="shared" si="1"/>
        <v>23.87</v>
      </c>
      <c r="S17" s="18">
        <f t="shared" si="2"/>
        <v>23.87</v>
      </c>
      <c r="T17" s="13">
        <f>RANK(S17,$S$12:$S$20,1)</f>
        <v>6</v>
      </c>
      <c r="U17" s="14"/>
      <c r="V17" s="15">
        <f t="shared" si="3"/>
        <v>0</v>
      </c>
    </row>
    <row r="18" spans="1:22" ht="16.5">
      <c r="A18" s="10">
        <v>402</v>
      </c>
      <c r="B18" s="11" t="s">
        <v>104</v>
      </c>
      <c r="C18" s="23" t="s">
        <v>100</v>
      </c>
      <c r="D18" s="12"/>
      <c r="E18" s="16"/>
      <c r="F18" s="16"/>
      <c r="G18" s="16"/>
      <c r="H18" s="16"/>
      <c r="I18" s="16"/>
      <c r="J18" s="16">
        <v>24.01</v>
      </c>
      <c r="K18" s="16">
        <f t="shared" si="0"/>
        <v>24.01</v>
      </c>
      <c r="L18" s="16">
        <v>1</v>
      </c>
      <c r="M18" s="16"/>
      <c r="N18" s="16"/>
      <c r="O18" s="16"/>
      <c r="P18" s="16"/>
      <c r="Q18" s="16">
        <v>23.19</v>
      </c>
      <c r="R18" s="16">
        <f t="shared" si="1"/>
        <v>24.19</v>
      </c>
      <c r="S18" s="18">
        <f t="shared" si="2"/>
        <v>24.01</v>
      </c>
      <c r="T18" s="13">
        <f>RANK(S18,$S$12:$S$20,1)</f>
        <v>7</v>
      </c>
      <c r="U18" s="14"/>
      <c r="V18" s="15">
        <f t="shared" si="3"/>
        <v>0</v>
      </c>
    </row>
    <row r="19" spans="1:22" ht="16.5">
      <c r="A19" s="10">
        <v>401</v>
      </c>
      <c r="B19" s="11" t="s">
        <v>105</v>
      </c>
      <c r="C19" s="23" t="s">
        <v>100</v>
      </c>
      <c r="D19" s="12"/>
      <c r="E19" s="16"/>
      <c r="F19" s="16"/>
      <c r="G19" s="16"/>
      <c r="H19" s="16"/>
      <c r="I19" s="16"/>
      <c r="J19" s="16">
        <v>23.05</v>
      </c>
      <c r="K19" s="16">
        <f t="shared" si="0"/>
        <v>23.05</v>
      </c>
      <c r="L19" s="16"/>
      <c r="M19" s="16"/>
      <c r="N19" s="16"/>
      <c r="O19" s="16"/>
      <c r="P19" s="16"/>
      <c r="Q19" s="16">
        <v>23.74</v>
      </c>
      <c r="R19" s="16">
        <f t="shared" si="1"/>
        <v>23.74</v>
      </c>
      <c r="S19" s="18">
        <f t="shared" si="2"/>
        <v>23.05</v>
      </c>
      <c r="T19" s="13">
        <f>RANK(S19,$S$12:$S$20,1)</f>
        <v>5</v>
      </c>
      <c r="U19" s="14"/>
      <c r="V19" s="15">
        <f t="shared" si="3"/>
        <v>4.5</v>
      </c>
    </row>
    <row r="20" spans="1:22" ht="16.5">
      <c r="A20" s="10">
        <v>53</v>
      </c>
      <c r="B20" s="11" t="s">
        <v>130</v>
      </c>
      <c r="C20" s="24" t="s">
        <v>83</v>
      </c>
      <c r="D20" s="12"/>
      <c r="E20" s="16">
        <v>1</v>
      </c>
      <c r="F20" s="16"/>
      <c r="G20" s="16"/>
      <c r="H20" s="16"/>
      <c r="I20" s="16"/>
      <c r="J20" s="16">
        <v>24.02</v>
      </c>
      <c r="K20" s="16">
        <f t="shared" si="0"/>
        <v>25.02</v>
      </c>
      <c r="L20" s="16">
        <v>1</v>
      </c>
      <c r="M20" s="16"/>
      <c r="N20" s="16"/>
      <c r="O20" s="16"/>
      <c r="P20" s="16"/>
      <c r="Q20" s="16">
        <v>23.61</v>
      </c>
      <c r="R20" s="16">
        <f t="shared" si="1"/>
        <v>24.61</v>
      </c>
      <c r="S20" s="18">
        <f t="shared" si="2"/>
        <v>24.61</v>
      </c>
      <c r="T20" s="13">
        <f>RANK(S20,$S$12:$S$20,1)</f>
        <v>8</v>
      </c>
      <c r="U20" s="14"/>
      <c r="V20" s="15">
        <f t="shared" si="3"/>
        <v>0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PageLayoutView="0" workbookViewId="0" topLeftCell="A9">
      <selection activeCell="T13" sqref="T13:T36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38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20">
        <v>115</v>
      </c>
      <c r="B12" s="21" t="s">
        <v>39</v>
      </c>
      <c r="C12" s="20" t="s">
        <v>40</v>
      </c>
      <c r="D12" s="12"/>
      <c r="E12" s="16"/>
      <c r="F12" s="16"/>
      <c r="G12" s="16"/>
      <c r="H12" s="16"/>
      <c r="I12" s="16"/>
      <c r="J12" s="16">
        <v>24.45</v>
      </c>
      <c r="K12" s="16">
        <f aca="true" t="shared" si="0" ref="K12:K22">SUM(E12:J12)</f>
        <v>24.45</v>
      </c>
      <c r="L12" s="16">
        <v>1</v>
      </c>
      <c r="M12" s="16"/>
      <c r="N12" s="16"/>
      <c r="O12" s="16"/>
      <c r="P12" s="16"/>
      <c r="Q12" s="16">
        <v>21.73</v>
      </c>
      <c r="R12" s="16">
        <f aca="true" t="shared" si="1" ref="R12:R22">SUM(L12:Q12)</f>
        <v>22.73</v>
      </c>
      <c r="S12" s="18">
        <f>MIN(K12,R12)</f>
        <v>22.73</v>
      </c>
      <c r="T12" s="13">
        <f>RANK(S12,$S$12:$S$36,1)</f>
        <v>14</v>
      </c>
      <c r="U12" s="14"/>
      <c r="V12" s="15">
        <f>+IF(T12=1,15)+IF(T12=2,12)+IF(T12=3,9)+IF(T12=4,6)+IF(T12=5,4.5)</f>
        <v>0</v>
      </c>
    </row>
    <row r="13" spans="1:22" ht="16.5">
      <c r="A13" s="20">
        <v>189</v>
      </c>
      <c r="B13" s="21" t="s">
        <v>41</v>
      </c>
      <c r="C13" s="20" t="s">
        <v>15</v>
      </c>
      <c r="D13" s="12"/>
      <c r="E13" s="16"/>
      <c r="F13" s="16"/>
      <c r="G13" s="16"/>
      <c r="H13" s="16"/>
      <c r="I13" s="16"/>
      <c r="J13" s="16">
        <v>22.69</v>
      </c>
      <c r="K13" s="16">
        <f t="shared" si="0"/>
        <v>22.69</v>
      </c>
      <c r="L13" s="16"/>
      <c r="M13" s="16"/>
      <c r="N13" s="16"/>
      <c r="O13" s="16"/>
      <c r="P13" s="16"/>
      <c r="Q13" s="16">
        <v>21.47</v>
      </c>
      <c r="R13" s="16">
        <f t="shared" si="1"/>
        <v>21.47</v>
      </c>
      <c r="S13" s="18">
        <f aca="true" t="shared" si="2" ref="S13:S36">MIN(K13,R13)</f>
        <v>21.47</v>
      </c>
      <c r="T13" s="13">
        <f aca="true" t="shared" si="3" ref="T13:T36">RANK(S13,$S$12:$S$36,1)</f>
        <v>8</v>
      </c>
      <c r="U13" s="14"/>
      <c r="V13" s="15">
        <f aca="true" t="shared" si="4" ref="V13:V36">+IF(T13=1,15)+IF(T13=2,12)+IF(T13=3,9)+IF(T13=4,6)+IF(T13=5,4.5)</f>
        <v>0</v>
      </c>
    </row>
    <row r="14" spans="1:22" ht="16.5">
      <c r="A14" s="20">
        <v>197</v>
      </c>
      <c r="B14" s="21" t="s">
        <v>127</v>
      </c>
      <c r="C14" s="20" t="s">
        <v>15</v>
      </c>
      <c r="D14" s="12"/>
      <c r="E14" s="16"/>
      <c r="F14" s="16"/>
      <c r="G14" s="16"/>
      <c r="H14" s="16"/>
      <c r="I14" s="16"/>
      <c r="J14" s="16">
        <v>23.73</v>
      </c>
      <c r="K14" s="16">
        <f>SUM(E14:J14)</f>
        <v>23.73</v>
      </c>
      <c r="L14" s="16">
        <v>1</v>
      </c>
      <c r="M14" s="16"/>
      <c r="N14" s="16"/>
      <c r="O14" s="16"/>
      <c r="P14" s="16"/>
      <c r="Q14" s="16">
        <v>21.23</v>
      </c>
      <c r="R14" s="16">
        <f>SUM(L14:Q14)</f>
        <v>22.23</v>
      </c>
      <c r="S14" s="18">
        <f>MIN(K14,R14)</f>
        <v>22.23</v>
      </c>
      <c r="T14" s="13">
        <f t="shared" si="3"/>
        <v>12</v>
      </c>
      <c r="U14" s="14"/>
      <c r="V14" s="15">
        <f>+IF(T14=1,15)+IF(T14=2,12)+IF(T14=3,9)+IF(T14=4,6)+IF(T14=5,4.5)</f>
        <v>0</v>
      </c>
    </row>
    <row r="15" spans="1:22" ht="16.5">
      <c r="A15" s="20">
        <v>131</v>
      </c>
      <c r="B15" s="21" t="s">
        <v>42</v>
      </c>
      <c r="C15" s="22" t="s">
        <v>18</v>
      </c>
      <c r="D15" s="12"/>
      <c r="E15" s="16">
        <v>1</v>
      </c>
      <c r="F15" s="16">
        <v>1</v>
      </c>
      <c r="G15" s="16">
        <v>1</v>
      </c>
      <c r="H15" s="16"/>
      <c r="I15" s="16"/>
      <c r="J15" s="16">
        <v>22.24</v>
      </c>
      <c r="K15" s="16">
        <f t="shared" si="0"/>
        <v>25.24</v>
      </c>
      <c r="L15" s="16">
        <v>1</v>
      </c>
      <c r="M15" s="16">
        <v>1</v>
      </c>
      <c r="N15" s="16"/>
      <c r="O15" s="16"/>
      <c r="P15" s="16"/>
      <c r="Q15" s="16">
        <v>22.45</v>
      </c>
      <c r="R15" s="16">
        <f t="shared" si="1"/>
        <v>24.45</v>
      </c>
      <c r="S15" s="18">
        <f t="shared" si="2"/>
        <v>24.45</v>
      </c>
      <c r="T15" s="13">
        <f t="shared" si="3"/>
        <v>18</v>
      </c>
      <c r="U15" s="14"/>
      <c r="V15" s="15">
        <f t="shared" si="4"/>
        <v>0</v>
      </c>
    </row>
    <row r="16" spans="1:22" ht="16.5">
      <c r="A16" s="20">
        <v>139</v>
      </c>
      <c r="B16" s="21" t="s">
        <v>43</v>
      </c>
      <c r="C16" s="22" t="s">
        <v>18</v>
      </c>
      <c r="D16" s="12"/>
      <c r="E16" s="16">
        <v>1</v>
      </c>
      <c r="F16" s="16"/>
      <c r="G16" s="16"/>
      <c r="H16" s="16"/>
      <c r="I16" s="16"/>
      <c r="J16" s="16">
        <v>21.65</v>
      </c>
      <c r="K16" s="16">
        <f t="shared" si="0"/>
        <v>22.65</v>
      </c>
      <c r="L16" s="16"/>
      <c r="M16" s="16"/>
      <c r="N16" s="16"/>
      <c r="O16" s="16"/>
      <c r="P16" s="16"/>
      <c r="Q16" s="16">
        <v>21.39</v>
      </c>
      <c r="R16" s="16">
        <f t="shared" si="1"/>
        <v>21.39</v>
      </c>
      <c r="S16" s="18">
        <f t="shared" si="2"/>
        <v>21.39</v>
      </c>
      <c r="T16" s="13">
        <f t="shared" si="3"/>
        <v>7</v>
      </c>
      <c r="U16" s="14"/>
      <c r="V16" s="15">
        <f t="shared" si="4"/>
        <v>0</v>
      </c>
    </row>
    <row r="17" spans="1:22" ht="16.5">
      <c r="A17" s="20">
        <v>136</v>
      </c>
      <c r="B17" s="11" t="s">
        <v>44</v>
      </c>
      <c r="C17" s="22" t="s">
        <v>18</v>
      </c>
      <c r="D17" s="12"/>
      <c r="E17" s="16">
        <v>1</v>
      </c>
      <c r="F17" s="16">
        <v>1</v>
      </c>
      <c r="G17" s="16"/>
      <c r="H17" s="16"/>
      <c r="I17" s="16"/>
      <c r="J17" s="16">
        <v>19.55</v>
      </c>
      <c r="K17" s="16">
        <f t="shared" si="0"/>
        <v>21.55</v>
      </c>
      <c r="L17" s="16">
        <v>1</v>
      </c>
      <c r="M17" s="16">
        <v>1</v>
      </c>
      <c r="N17" s="16"/>
      <c r="O17" s="16"/>
      <c r="P17" s="16"/>
      <c r="Q17" s="16">
        <v>20.31</v>
      </c>
      <c r="R17" s="16">
        <f t="shared" si="1"/>
        <v>22.31</v>
      </c>
      <c r="S17" s="18">
        <f t="shared" si="2"/>
        <v>21.55</v>
      </c>
      <c r="T17" s="13">
        <f t="shared" si="3"/>
        <v>9</v>
      </c>
      <c r="U17" s="14"/>
      <c r="V17" s="15">
        <f t="shared" si="4"/>
        <v>0</v>
      </c>
    </row>
    <row r="18" spans="1:22" ht="16.5">
      <c r="A18" s="20">
        <v>127</v>
      </c>
      <c r="B18" s="21" t="s">
        <v>45</v>
      </c>
      <c r="C18" s="22" t="s">
        <v>18</v>
      </c>
      <c r="D18" s="12"/>
      <c r="E18" s="16"/>
      <c r="F18" s="16"/>
      <c r="G18" s="16"/>
      <c r="H18" s="16"/>
      <c r="I18" s="16"/>
      <c r="J18" s="16">
        <v>20.26</v>
      </c>
      <c r="K18" s="16">
        <f t="shared" si="0"/>
        <v>20.26</v>
      </c>
      <c r="L18" s="16"/>
      <c r="M18" s="16"/>
      <c r="N18" s="16"/>
      <c r="O18" s="16"/>
      <c r="P18" s="16"/>
      <c r="Q18" s="16">
        <v>22.04</v>
      </c>
      <c r="R18" s="16">
        <f t="shared" si="1"/>
        <v>22.04</v>
      </c>
      <c r="S18" s="18">
        <f t="shared" si="2"/>
        <v>20.26</v>
      </c>
      <c r="T18" s="13">
        <f t="shared" si="3"/>
        <v>4</v>
      </c>
      <c r="U18" s="14"/>
      <c r="V18" s="15">
        <f t="shared" si="4"/>
        <v>6</v>
      </c>
    </row>
    <row r="19" spans="1:22" ht="16.5">
      <c r="A19" s="20">
        <v>132</v>
      </c>
      <c r="B19" s="21" t="s">
        <v>46</v>
      </c>
      <c r="C19" s="22" t="s">
        <v>18</v>
      </c>
      <c r="D19" s="12"/>
      <c r="E19" s="16"/>
      <c r="F19" s="16"/>
      <c r="G19" s="16"/>
      <c r="H19" s="16"/>
      <c r="I19" s="16"/>
      <c r="J19" s="16">
        <v>24.4</v>
      </c>
      <c r="K19" s="16">
        <f t="shared" si="0"/>
        <v>24.4</v>
      </c>
      <c r="L19" s="16">
        <v>1</v>
      </c>
      <c r="M19" s="16"/>
      <c r="N19" s="16"/>
      <c r="O19" s="16"/>
      <c r="P19" s="16"/>
      <c r="Q19" s="16">
        <v>22.8</v>
      </c>
      <c r="R19" s="16">
        <f t="shared" si="1"/>
        <v>23.8</v>
      </c>
      <c r="S19" s="18">
        <f t="shared" si="2"/>
        <v>23.8</v>
      </c>
      <c r="T19" s="13">
        <f t="shared" si="3"/>
        <v>17</v>
      </c>
      <c r="U19" s="14"/>
      <c r="V19" s="15">
        <f t="shared" si="4"/>
        <v>0</v>
      </c>
    </row>
    <row r="20" spans="1:22" ht="16.5">
      <c r="A20" s="20">
        <v>137</v>
      </c>
      <c r="B20" s="21" t="s">
        <v>47</v>
      </c>
      <c r="C20" s="22" t="s">
        <v>18</v>
      </c>
      <c r="D20" s="12"/>
      <c r="E20" s="16">
        <v>1</v>
      </c>
      <c r="F20" s="16"/>
      <c r="G20" s="16"/>
      <c r="H20" s="16"/>
      <c r="I20" s="16"/>
      <c r="J20" s="16">
        <v>22.56</v>
      </c>
      <c r="K20" s="16">
        <f t="shared" si="0"/>
        <v>23.56</v>
      </c>
      <c r="L20" s="16">
        <v>1</v>
      </c>
      <c r="M20" s="16"/>
      <c r="N20" s="16"/>
      <c r="O20" s="16"/>
      <c r="P20" s="16"/>
      <c r="Q20" s="16">
        <v>24.45</v>
      </c>
      <c r="R20" s="16">
        <f t="shared" si="1"/>
        <v>25.45</v>
      </c>
      <c r="S20" s="18">
        <f t="shared" si="2"/>
        <v>23.56</v>
      </c>
      <c r="T20" s="13">
        <f t="shared" si="3"/>
        <v>16</v>
      </c>
      <c r="U20" s="14"/>
      <c r="V20" s="15">
        <f t="shared" si="4"/>
        <v>0</v>
      </c>
    </row>
    <row r="21" spans="1:22" ht="16.5">
      <c r="A21" s="20">
        <v>129</v>
      </c>
      <c r="B21" s="21" t="s">
        <v>48</v>
      </c>
      <c r="C21" s="22" t="s">
        <v>18</v>
      </c>
      <c r="D21" s="12"/>
      <c r="E21" s="16">
        <v>1</v>
      </c>
      <c r="F21" s="16"/>
      <c r="G21" s="16"/>
      <c r="H21" s="16"/>
      <c r="I21" s="16"/>
      <c r="J21" s="16">
        <v>20.46</v>
      </c>
      <c r="K21" s="16">
        <f t="shared" si="0"/>
        <v>21.46</v>
      </c>
      <c r="L21" s="16"/>
      <c r="M21" s="16"/>
      <c r="N21" s="16"/>
      <c r="O21" s="16"/>
      <c r="P21" s="16"/>
      <c r="Q21" s="16">
        <v>20.48</v>
      </c>
      <c r="R21" s="16">
        <f t="shared" si="1"/>
        <v>20.48</v>
      </c>
      <c r="S21" s="18">
        <f t="shared" si="2"/>
        <v>20.48</v>
      </c>
      <c r="T21" s="13">
        <f t="shared" si="3"/>
        <v>5</v>
      </c>
      <c r="U21" s="14"/>
      <c r="V21" s="15">
        <f t="shared" si="4"/>
        <v>4.5</v>
      </c>
    </row>
    <row r="22" spans="1:22" ht="16.5">
      <c r="A22" s="20">
        <v>141</v>
      </c>
      <c r="B22" s="21" t="s">
        <v>49</v>
      </c>
      <c r="C22" s="23" t="s">
        <v>27</v>
      </c>
      <c r="D22" s="12"/>
      <c r="E22" s="16"/>
      <c r="F22" s="16"/>
      <c r="G22" s="16"/>
      <c r="H22" s="16"/>
      <c r="I22" s="16"/>
      <c r="J22" s="16">
        <v>32.17</v>
      </c>
      <c r="K22" s="16">
        <f t="shared" si="0"/>
        <v>32.17</v>
      </c>
      <c r="L22" s="16"/>
      <c r="M22" s="16"/>
      <c r="N22" s="16"/>
      <c r="O22" s="16"/>
      <c r="P22" s="16"/>
      <c r="Q22" s="16">
        <v>29.98</v>
      </c>
      <c r="R22" s="16">
        <f t="shared" si="1"/>
        <v>29.98</v>
      </c>
      <c r="S22" s="18">
        <f t="shared" si="2"/>
        <v>29.98</v>
      </c>
      <c r="T22" s="13">
        <f t="shared" si="3"/>
        <v>25</v>
      </c>
      <c r="U22" s="14"/>
      <c r="V22" s="15">
        <f t="shared" si="4"/>
        <v>0</v>
      </c>
    </row>
    <row r="23" spans="1:22" ht="16.5">
      <c r="A23" s="20">
        <v>142</v>
      </c>
      <c r="B23" s="21" t="s">
        <v>50</v>
      </c>
      <c r="C23" s="23" t="s">
        <v>27</v>
      </c>
      <c r="D23" s="12"/>
      <c r="E23" s="16"/>
      <c r="F23" s="16"/>
      <c r="G23" s="16"/>
      <c r="H23" s="16">
        <v>1</v>
      </c>
      <c r="I23" s="16"/>
      <c r="J23" s="16">
        <v>20.23</v>
      </c>
      <c r="K23" s="16">
        <f>SUM(E23:J23)</f>
        <v>21.23</v>
      </c>
      <c r="L23" s="16"/>
      <c r="M23" s="16"/>
      <c r="N23" s="16"/>
      <c r="O23" s="16"/>
      <c r="P23" s="16"/>
      <c r="Q23" s="16">
        <v>19.78</v>
      </c>
      <c r="R23" s="16">
        <f>SUM(L23:Q23)</f>
        <v>19.78</v>
      </c>
      <c r="S23" s="18">
        <f t="shared" si="2"/>
        <v>19.78</v>
      </c>
      <c r="T23" s="13">
        <f t="shared" si="3"/>
        <v>2</v>
      </c>
      <c r="U23" s="14"/>
      <c r="V23" s="15">
        <f t="shared" si="4"/>
        <v>12</v>
      </c>
    </row>
    <row r="24" spans="1:22" ht="16.5">
      <c r="A24" s="20">
        <v>144</v>
      </c>
      <c r="B24" s="21" t="s">
        <v>51</v>
      </c>
      <c r="C24" s="23" t="s">
        <v>27</v>
      </c>
      <c r="D24" s="12"/>
      <c r="E24" s="16"/>
      <c r="F24" s="16"/>
      <c r="G24" s="16"/>
      <c r="H24" s="16"/>
      <c r="I24" s="16"/>
      <c r="J24" s="16">
        <v>24.8</v>
      </c>
      <c r="K24" s="16">
        <f>SUM(E24:J24)</f>
        <v>24.8</v>
      </c>
      <c r="L24" s="16">
        <v>1</v>
      </c>
      <c r="M24" s="16"/>
      <c r="N24" s="16"/>
      <c r="O24" s="16"/>
      <c r="P24" s="16"/>
      <c r="Q24" s="16">
        <v>25.6</v>
      </c>
      <c r="R24" s="16">
        <f>SUM(L24:Q24)</f>
        <v>26.6</v>
      </c>
      <c r="S24" s="18">
        <f t="shared" si="2"/>
        <v>24.8</v>
      </c>
      <c r="T24" s="13">
        <f t="shared" si="3"/>
        <v>20</v>
      </c>
      <c r="U24" s="14"/>
      <c r="V24" s="15">
        <f t="shared" si="4"/>
        <v>0</v>
      </c>
    </row>
    <row r="25" spans="1:22" ht="16.5">
      <c r="A25" s="20">
        <v>145</v>
      </c>
      <c r="B25" s="21" t="s">
        <v>52</v>
      </c>
      <c r="C25" s="23" t="s">
        <v>27</v>
      </c>
      <c r="D25" s="12"/>
      <c r="E25" s="16"/>
      <c r="F25" s="16"/>
      <c r="G25" s="16"/>
      <c r="H25" s="16"/>
      <c r="I25" s="16"/>
      <c r="J25" s="16">
        <v>22.51</v>
      </c>
      <c r="K25" s="16">
        <f>SUM(E25:J25)</f>
        <v>22.51</v>
      </c>
      <c r="L25" s="16"/>
      <c r="M25" s="16"/>
      <c r="N25" s="16"/>
      <c r="O25" s="16"/>
      <c r="P25" s="16"/>
      <c r="Q25" s="16">
        <v>22.09</v>
      </c>
      <c r="R25" s="16">
        <f>SUM(L25:Q25)</f>
        <v>22.09</v>
      </c>
      <c r="S25" s="18">
        <f t="shared" si="2"/>
        <v>22.09</v>
      </c>
      <c r="T25" s="13">
        <f t="shared" si="3"/>
        <v>11</v>
      </c>
      <c r="U25" s="14"/>
      <c r="V25" s="15">
        <f t="shared" si="4"/>
        <v>0</v>
      </c>
    </row>
    <row r="26" spans="1:22" ht="16.5">
      <c r="A26" s="20">
        <v>146</v>
      </c>
      <c r="B26" s="21" t="s">
        <v>53</v>
      </c>
      <c r="C26" s="23" t="s">
        <v>27</v>
      </c>
      <c r="D26" s="12"/>
      <c r="E26" s="16"/>
      <c r="F26" s="16"/>
      <c r="G26" s="16"/>
      <c r="H26" s="16"/>
      <c r="I26" s="16"/>
      <c r="J26" s="16">
        <v>21.31</v>
      </c>
      <c r="K26" s="16">
        <f>SUM(E26:J26)</f>
        <v>21.31</v>
      </c>
      <c r="L26" s="16"/>
      <c r="M26" s="16"/>
      <c r="N26" s="16"/>
      <c r="O26" s="16"/>
      <c r="P26" s="16"/>
      <c r="Q26" s="16">
        <v>21.02</v>
      </c>
      <c r="R26" s="16">
        <f>SUM(L26:Q26)</f>
        <v>21.02</v>
      </c>
      <c r="S26" s="18">
        <f t="shared" si="2"/>
        <v>21.02</v>
      </c>
      <c r="T26" s="13">
        <f t="shared" si="3"/>
        <v>6</v>
      </c>
      <c r="U26" s="14"/>
      <c r="V26" s="15">
        <f t="shared" si="4"/>
        <v>0</v>
      </c>
    </row>
    <row r="27" spans="1:22" ht="16.5">
      <c r="A27" s="20">
        <v>150</v>
      </c>
      <c r="B27" s="21" t="s">
        <v>88</v>
      </c>
      <c r="C27" s="23" t="s">
        <v>27</v>
      </c>
      <c r="D27" s="12"/>
      <c r="E27" s="16"/>
      <c r="F27" s="16"/>
      <c r="G27" s="16"/>
      <c r="H27" s="16"/>
      <c r="I27" s="16"/>
      <c r="J27" s="16">
        <v>20.82</v>
      </c>
      <c r="K27" s="16">
        <f aca="true" t="shared" si="5" ref="K27:K36">SUM(E27:J27)</f>
        <v>20.82</v>
      </c>
      <c r="L27" s="16"/>
      <c r="M27" s="16"/>
      <c r="N27" s="16"/>
      <c r="O27" s="16"/>
      <c r="P27" s="16"/>
      <c r="Q27" s="16">
        <v>20.11</v>
      </c>
      <c r="R27" s="16">
        <f aca="true" t="shared" si="6" ref="R27:R36">SUM(L27:Q27)</f>
        <v>20.11</v>
      </c>
      <c r="S27" s="18">
        <f t="shared" si="2"/>
        <v>20.11</v>
      </c>
      <c r="T27" s="13">
        <f t="shared" si="3"/>
        <v>3</v>
      </c>
      <c r="U27" s="14"/>
      <c r="V27" s="15">
        <f t="shared" si="4"/>
        <v>9</v>
      </c>
    </row>
    <row r="28" spans="1:22" ht="16.5">
      <c r="A28" s="20">
        <v>49</v>
      </c>
      <c r="B28" s="21" t="s">
        <v>89</v>
      </c>
      <c r="C28" s="20" t="s">
        <v>76</v>
      </c>
      <c r="D28" s="12"/>
      <c r="E28" s="16">
        <v>1</v>
      </c>
      <c r="F28" s="16"/>
      <c r="G28" s="16"/>
      <c r="H28" s="16"/>
      <c r="I28" s="16"/>
      <c r="J28" s="16">
        <v>26.36</v>
      </c>
      <c r="K28" s="16">
        <f t="shared" si="5"/>
        <v>27.36</v>
      </c>
      <c r="L28" s="16">
        <v>1</v>
      </c>
      <c r="M28" s="16"/>
      <c r="N28" s="16"/>
      <c r="O28" s="16"/>
      <c r="P28" s="16"/>
      <c r="Q28" s="16">
        <v>26.67</v>
      </c>
      <c r="R28" s="16">
        <f t="shared" si="6"/>
        <v>27.67</v>
      </c>
      <c r="S28" s="18">
        <f t="shared" si="2"/>
        <v>27.36</v>
      </c>
      <c r="T28" s="13">
        <f t="shared" si="3"/>
        <v>24</v>
      </c>
      <c r="U28" s="14"/>
      <c r="V28" s="15">
        <f t="shared" si="4"/>
        <v>0</v>
      </c>
    </row>
    <row r="29" spans="1:22" ht="16.5">
      <c r="A29" s="20">
        <v>65</v>
      </c>
      <c r="B29" s="21" t="s">
        <v>90</v>
      </c>
      <c r="C29" s="20" t="s">
        <v>91</v>
      </c>
      <c r="D29" s="12"/>
      <c r="E29" s="16"/>
      <c r="F29" s="16"/>
      <c r="G29" s="16"/>
      <c r="H29" s="16"/>
      <c r="I29" s="16"/>
      <c r="J29" s="16">
        <v>26.85</v>
      </c>
      <c r="K29" s="16">
        <f t="shared" si="5"/>
        <v>26.85</v>
      </c>
      <c r="L29" s="16">
        <v>1</v>
      </c>
      <c r="M29" s="16"/>
      <c r="N29" s="16"/>
      <c r="O29" s="16"/>
      <c r="P29" s="16"/>
      <c r="Q29" s="16">
        <v>26.55</v>
      </c>
      <c r="R29" s="16">
        <f t="shared" si="6"/>
        <v>27.55</v>
      </c>
      <c r="S29" s="18">
        <f t="shared" si="2"/>
        <v>26.85</v>
      </c>
      <c r="T29" s="13">
        <f t="shared" si="3"/>
        <v>23</v>
      </c>
      <c r="U29" s="14"/>
      <c r="V29" s="15">
        <f t="shared" si="4"/>
        <v>0</v>
      </c>
    </row>
    <row r="30" spans="1:22" ht="16.5">
      <c r="A30" s="20">
        <v>78</v>
      </c>
      <c r="B30" s="21" t="s">
        <v>92</v>
      </c>
      <c r="C30" s="20" t="s">
        <v>93</v>
      </c>
      <c r="D30" s="12"/>
      <c r="E30" s="16"/>
      <c r="F30" s="16"/>
      <c r="G30" s="16"/>
      <c r="H30" s="16"/>
      <c r="I30" s="16"/>
      <c r="J30" s="16">
        <v>20.92</v>
      </c>
      <c r="K30" s="16">
        <f t="shared" si="5"/>
        <v>20.92</v>
      </c>
      <c r="L30" s="16"/>
      <c r="M30" s="16"/>
      <c r="N30" s="16"/>
      <c r="O30" s="16"/>
      <c r="P30" s="16"/>
      <c r="Q30" s="16">
        <v>19.16</v>
      </c>
      <c r="R30" s="16">
        <f t="shared" si="6"/>
        <v>19.16</v>
      </c>
      <c r="S30" s="18">
        <f t="shared" si="2"/>
        <v>19.16</v>
      </c>
      <c r="T30" s="13">
        <f t="shared" si="3"/>
        <v>1</v>
      </c>
      <c r="U30" s="14"/>
      <c r="V30" s="15">
        <f t="shared" si="4"/>
        <v>15</v>
      </c>
    </row>
    <row r="31" spans="1:22" ht="16.5">
      <c r="A31" s="20">
        <v>80</v>
      </c>
      <c r="B31" s="21" t="s">
        <v>94</v>
      </c>
      <c r="C31" s="20" t="s">
        <v>95</v>
      </c>
      <c r="D31" s="12"/>
      <c r="E31" s="16">
        <v>1</v>
      </c>
      <c r="F31" s="16">
        <v>1</v>
      </c>
      <c r="G31" s="16"/>
      <c r="H31" s="16"/>
      <c r="I31" s="16"/>
      <c r="J31" s="16">
        <v>25.92</v>
      </c>
      <c r="K31" s="16">
        <f t="shared" si="5"/>
        <v>27.92</v>
      </c>
      <c r="L31" s="16"/>
      <c r="M31" s="16"/>
      <c r="N31" s="16"/>
      <c r="O31" s="16"/>
      <c r="P31" s="16"/>
      <c r="Q31" s="16">
        <v>23.06</v>
      </c>
      <c r="R31" s="16">
        <f t="shared" si="6"/>
        <v>23.06</v>
      </c>
      <c r="S31" s="18">
        <f t="shared" si="2"/>
        <v>23.06</v>
      </c>
      <c r="T31" s="13">
        <f t="shared" si="3"/>
        <v>15</v>
      </c>
      <c r="U31" s="14"/>
      <c r="V31" s="15">
        <f t="shared" si="4"/>
        <v>0</v>
      </c>
    </row>
    <row r="32" spans="1:22" ht="16.5">
      <c r="A32" s="20">
        <v>308</v>
      </c>
      <c r="B32" s="21" t="s">
        <v>96</v>
      </c>
      <c r="C32" s="20" t="s">
        <v>78</v>
      </c>
      <c r="D32" s="12"/>
      <c r="E32" s="16">
        <v>1</v>
      </c>
      <c r="F32" s="16">
        <v>1</v>
      </c>
      <c r="G32" s="16"/>
      <c r="H32" s="16"/>
      <c r="I32" s="16"/>
      <c r="J32" s="16">
        <v>22.79</v>
      </c>
      <c r="K32" s="16">
        <f t="shared" si="5"/>
        <v>24.79</v>
      </c>
      <c r="L32" s="16">
        <v>1</v>
      </c>
      <c r="M32" s="16"/>
      <c r="N32" s="16"/>
      <c r="O32" s="16"/>
      <c r="P32" s="16"/>
      <c r="Q32" s="16">
        <v>23.59</v>
      </c>
      <c r="R32" s="16">
        <f t="shared" si="6"/>
        <v>24.59</v>
      </c>
      <c r="S32" s="18">
        <f t="shared" si="2"/>
        <v>24.59</v>
      </c>
      <c r="T32" s="13">
        <f t="shared" si="3"/>
        <v>19</v>
      </c>
      <c r="U32" s="14"/>
      <c r="V32" s="15">
        <f t="shared" si="4"/>
        <v>0</v>
      </c>
    </row>
    <row r="33" spans="1:22" ht="16.5">
      <c r="A33" s="20">
        <v>322</v>
      </c>
      <c r="B33" s="21" t="s">
        <v>97</v>
      </c>
      <c r="C33" s="20" t="s">
        <v>78</v>
      </c>
      <c r="D33" s="12"/>
      <c r="E33" s="16"/>
      <c r="F33" s="16"/>
      <c r="G33" s="16"/>
      <c r="H33" s="16"/>
      <c r="I33" s="16"/>
      <c r="J33" s="16">
        <v>25.26</v>
      </c>
      <c r="K33" s="16">
        <f t="shared" si="5"/>
        <v>25.26</v>
      </c>
      <c r="L33" s="16"/>
      <c r="M33" s="16"/>
      <c r="N33" s="16"/>
      <c r="O33" s="16"/>
      <c r="P33" s="16"/>
      <c r="Q33" s="16">
        <v>26</v>
      </c>
      <c r="R33" s="16">
        <f t="shared" si="6"/>
        <v>26</v>
      </c>
      <c r="S33" s="18">
        <f t="shared" si="2"/>
        <v>25.26</v>
      </c>
      <c r="T33" s="13">
        <f t="shared" si="3"/>
        <v>21</v>
      </c>
      <c r="U33" s="14"/>
      <c r="V33" s="15">
        <f t="shared" si="4"/>
        <v>0</v>
      </c>
    </row>
    <row r="34" spans="1:22" ht="16.5">
      <c r="A34" s="20">
        <v>302</v>
      </c>
      <c r="B34" s="21" t="s">
        <v>98</v>
      </c>
      <c r="C34" s="20" t="s">
        <v>78</v>
      </c>
      <c r="D34" s="12"/>
      <c r="E34" s="16"/>
      <c r="F34" s="16"/>
      <c r="G34" s="16"/>
      <c r="H34" s="16"/>
      <c r="I34" s="16"/>
      <c r="J34" s="16">
        <v>22.57</v>
      </c>
      <c r="K34" s="16">
        <f t="shared" si="5"/>
        <v>22.57</v>
      </c>
      <c r="L34" s="16">
        <v>1</v>
      </c>
      <c r="M34" s="16"/>
      <c r="N34" s="16"/>
      <c r="O34" s="16"/>
      <c r="P34" s="16"/>
      <c r="Q34" s="16">
        <v>21.03</v>
      </c>
      <c r="R34" s="16">
        <f t="shared" si="6"/>
        <v>22.03</v>
      </c>
      <c r="S34" s="18">
        <f t="shared" si="2"/>
        <v>22.03</v>
      </c>
      <c r="T34" s="13">
        <f t="shared" si="3"/>
        <v>10</v>
      </c>
      <c r="U34" s="14"/>
      <c r="V34" s="15">
        <f t="shared" si="4"/>
        <v>0</v>
      </c>
    </row>
    <row r="35" spans="1:22" ht="16.5">
      <c r="A35" s="20">
        <v>403</v>
      </c>
      <c r="B35" s="21" t="s">
        <v>99</v>
      </c>
      <c r="C35" s="23" t="s">
        <v>100</v>
      </c>
      <c r="D35" s="12"/>
      <c r="E35" s="16">
        <v>1</v>
      </c>
      <c r="F35" s="16">
        <v>1</v>
      </c>
      <c r="G35" s="16"/>
      <c r="H35" s="16"/>
      <c r="I35" s="16"/>
      <c r="J35" s="16">
        <v>24</v>
      </c>
      <c r="K35" s="16">
        <f t="shared" si="5"/>
        <v>26</v>
      </c>
      <c r="L35" s="16">
        <v>1</v>
      </c>
      <c r="M35" s="16"/>
      <c r="N35" s="16"/>
      <c r="O35" s="16"/>
      <c r="P35" s="16"/>
      <c r="Q35" s="16">
        <v>24.89</v>
      </c>
      <c r="R35" s="16">
        <f t="shared" si="6"/>
        <v>25.89</v>
      </c>
      <c r="S35" s="18">
        <f t="shared" si="2"/>
        <v>25.89</v>
      </c>
      <c r="T35" s="13">
        <f t="shared" si="3"/>
        <v>22</v>
      </c>
      <c r="U35" s="14"/>
      <c r="V35" s="15">
        <f t="shared" si="4"/>
        <v>0</v>
      </c>
    </row>
    <row r="36" spans="1:22" ht="16.5">
      <c r="A36" s="20">
        <v>404</v>
      </c>
      <c r="B36" s="21" t="s">
        <v>101</v>
      </c>
      <c r="C36" s="23" t="s">
        <v>100</v>
      </c>
      <c r="D36" s="12"/>
      <c r="E36" s="16"/>
      <c r="F36" s="16"/>
      <c r="G36" s="16"/>
      <c r="H36" s="16"/>
      <c r="I36" s="16"/>
      <c r="J36" s="16">
        <v>22.55</v>
      </c>
      <c r="K36" s="16">
        <f t="shared" si="5"/>
        <v>22.55</v>
      </c>
      <c r="L36" s="16">
        <v>1</v>
      </c>
      <c r="M36" s="16">
        <v>1</v>
      </c>
      <c r="N36" s="16"/>
      <c r="O36" s="16"/>
      <c r="P36" s="16"/>
      <c r="Q36" s="16">
        <v>20.85</v>
      </c>
      <c r="R36" s="16">
        <f t="shared" si="6"/>
        <v>22.85</v>
      </c>
      <c r="S36" s="18">
        <f t="shared" si="2"/>
        <v>22.55</v>
      </c>
      <c r="T36" s="13">
        <f t="shared" si="3"/>
        <v>13</v>
      </c>
      <c r="U36" s="14"/>
      <c r="V36" s="15">
        <f t="shared" si="4"/>
        <v>0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zoomScale="75" zoomScaleNormal="75" zoomScalePageLayoutView="0" workbookViewId="0" topLeftCell="A7">
      <selection activeCell="A12" sqref="A12:IV12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32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20">
        <v>135</v>
      </c>
      <c r="B12" s="21" t="s">
        <v>33</v>
      </c>
      <c r="C12" s="22" t="s">
        <v>18</v>
      </c>
      <c r="D12" s="12"/>
      <c r="E12" s="16">
        <v>1</v>
      </c>
      <c r="F12" s="16">
        <v>1</v>
      </c>
      <c r="G12" s="16"/>
      <c r="H12" s="16"/>
      <c r="I12" s="16"/>
      <c r="J12" s="16">
        <v>23.05</v>
      </c>
      <c r="K12" s="16">
        <f aca="true" t="shared" si="0" ref="K12:K20">SUM(E12:J12)</f>
        <v>25.05</v>
      </c>
      <c r="L12" s="16">
        <v>1</v>
      </c>
      <c r="M12" s="16"/>
      <c r="N12" s="16"/>
      <c r="O12" s="16"/>
      <c r="P12" s="16"/>
      <c r="Q12" s="16">
        <v>22.59</v>
      </c>
      <c r="R12" s="16">
        <f aca="true" t="shared" si="1" ref="R12:R20">SUM(L12:Q12)</f>
        <v>23.59</v>
      </c>
      <c r="S12" s="18">
        <f aca="true" t="shared" si="2" ref="S12:S20">MIN(K12,R12)</f>
        <v>23.59</v>
      </c>
      <c r="T12" s="13">
        <f>RANK(S12,$S$12:$S$20,1)</f>
        <v>5</v>
      </c>
      <c r="U12" s="14"/>
      <c r="V12" s="15">
        <f aca="true" t="shared" si="3" ref="V12:V20">+IF(T12=1,15)+IF(T12=2,12)+IF(T12=3,9)+IF(T12=4,6)+IF(T12=5,4.5)</f>
        <v>4.5</v>
      </c>
    </row>
    <row r="13" spans="1:22" ht="16.5">
      <c r="A13" s="20">
        <v>139</v>
      </c>
      <c r="B13" s="21" t="s">
        <v>34</v>
      </c>
      <c r="C13" s="22" t="s">
        <v>18</v>
      </c>
      <c r="D13" s="12"/>
      <c r="E13" s="16">
        <v>1</v>
      </c>
      <c r="F13" s="16">
        <v>1</v>
      </c>
      <c r="G13" s="16"/>
      <c r="H13" s="16"/>
      <c r="I13" s="16"/>
      <c r="J13" s="16">
        <v>27.16</v>
      </c>
      <c r="K13" s="16">
        <f t="shared" si="0"/>
        <v>29.16</v>
      </c>
      <c r="L13" s="16"/>
      <c r="M13" s="16"/>
      <c r="N13" s="16"/>
      <c r="O13" s="16"/>
      <c r="P13" s="16"/>
      <c r="Q13" s="16"/>
      <c r="R13" s="16">
        <f t="shared" si="1"/>
        <v>0</v>
      </c>
      <c r="S13" s="18">
        <f>K13</f>
        <v>29.16</v>
      </c>
      <c r="T13" s="13">
        <f>RANK(S13,$S$12:$S$20,1)</f>
        <v>9</v>
      </c>
      <c r="U13" s="14"/>
      <c r="V13" s="15">
        <f t="shared" si="3"/>
        <v>0</v>
      </c>
    </row>
    <row r="14" spans="1:22" ht="16.5">
      <c r="A14" s="20">
        <v>137</v>
      </c>
      <c r="B14" s="21" t="s">
        <v>35</v>
      </c>
      <c r="C14" s="22" t="s">
        <v>18</v>
      </c>
      <c r="D14" s="12"/>
      <c r="E14" s="16">
        <v>1</v>
      </c>
      <c r="F14" s="16">
        <v>1</v>
      </c>
      <c r="G14" s="16"/>
      <c r="H14" s="16"/>
      <c r="I14" s="16"/>
      <c r="J14" s="16">
        <v>21.86</v>
      </c>
      <c r="K14" s="16">
        <f t="shared" si="0"/>
        <v>23.86</v>
      </c>
      <c r="L14" s="16"/>
      <c r="M14" s="16"/>
      <c r="N14" s="16"/>
      <c r="O14" s="16"/>
      <c r="P14" s="16"/>
      <c r="Q14" s="16"/>
      <c r="R14" s="16">
        <f t="shared" si="1"/>
        <v>0</v>
      </c>
      <c r="S14" s="18">
        <f>K14</f>
        <v>23.86</v>
      </c>
      <c r="T14" s="13">
        <f>RANK(S14,$S$12:$S$20,1)</f>
        <v>7</v>
      </c>
      <c r="U14" s="14"/>
      <c r="V14" s="15">
        <f t="shared" si="3"/>
        <v>0</v>
      </c>
    </row>
    <row r="15" spans="1:22" ht="16.5">
      <c r="A15" s="20">
        <v>142</v>
      </c>
      <c r="B15" s="21" t="s">
        <v>36</v>
      </c>
      <c r="C15" s="23" t="s">
        <v>27</v>
      </c>
      <c r="D15" s="12"/>
      <c r="E15" s="16">
        <v>1</v>
      </c>
      <c r="F15" s="16"/>
      <c r="G15" s="16"/>
      <c r="H15" s="16"/>
      <c r="I15" s="16"/>
      <c r="J15" s="16">
        <v>19.34</v>
      </c>
      <c r="K15" s="16">
        <f t="shared" si="0"/>
        <v>20.34</v>
      </c>
      <c r="L15" s="16"/>
      <c r="M15" s="16"/>
      <c r="N15" s="16"/>
      <c r="O15" s="16"/>
      <c r="P15" s="16"/>
      <c r="Q15" s="16">
        <v>22.59</v>
      </c>
      <c r="R15" s="16">
        <f t="shared" si="1"/>
        <v>22.59</v>
      </c>
      <c r="S15" s="18">
        <f t="shared" si="2"/>
        <v>20.34</v>
      </c>
      <c r="T15" s="13">
        <f>RANK(S15,$S$12:$S$20,1)</f>
        <v>1</v>
      </c>
      <c r="U15" s="14"/>
      <c r="V15" s="15">
        <f t="shared" si="3"/>
        <v>15</v>
      </c>
    </row>
    <row r="16" spans="1:22" ht="16.5">
      <c r="A16" s="20">
        <v>143</v>
      </c>
      <c r="B16" s="21" t="s">
        <v>37</v>
      </c>
      <c r="C16" s="23" t="s">
        <v>27</v>
      </c>
      <c r="D16" s="12"/>
      <c r="E16" s="16"/>
      <c r="F16" s="16"/>
      <c r="G16" s="16"/>
      <c r="H16" s="16"/>
      <c r="I16" s="16"/>
      <c r="J16" s="16">
        <v>23.71</v>
      </c>
      <c r="K16" s="16">
        <f t="shared" si="0"/>
        <v>23.71</v>
      </c>
      <c r="L16" s="16">
        <v>1</v>
      </c>
      <c r="M16" s="16">
        <v>1</v>
      </c>
      <c r="N16" s="16"/>
      <c r="O16" s="16"/>
      <c r="P16" s="16"/>
      <c r="Q16" s="16">
        <v>24.78</v>
      </c>
      <c r="R16" s="16">
        <f t="shared" si="1"/>
        <v>26.78</v>
      </c>
      <c r="S16" s="18">
        <f t="shared" si="2"/>
        <v>23.71</v>
      </c>
      <c r="T16" s="13">
        <f>RANK(S16,$S$12:$S$20,1)</f>
        <v>6</v>
      </c>
      <c r="U16" s="14"/>
      <c r="V16" s="15">
        <f t="shared" si="3"/>
        <v>0</v>
      </c>
    </row>
    <row r="17" spans="1:22" ht="16.5">
      <c r="A17" s="20">
        <v>85</v>
      </c>
      <c r="B17" s="21" t="s">
        <v>84</v>
      </c>
      <c r="C17" s="20" t="s">
        <v>85</v>
      </c>
      <c r="D17" s="12"/>
      <c r="E17" s="16"/>
      <c r="F17" s="16"/>
      <c r="G17" s="16"/>
      <c r="H17" s="16"/>
      <c r="I17" s="16"/>
      <c r="J17" s="16">
        <v>23.8</v>
      </c>
      <c r="K17" s="16">
        <f t="shared" si="0"/>
        <v>23.8</v>
      </c>
      <c r="L17" s="16"/>
      <c r="M17" s="16"/>
      <c r="N17" s="16"/>
      <c r="O17" s="16"/>
      <c r="P17" s="16"/>
      <c r="Q17" s="16">
        <v>22.02</v>
      </c>
      <c r="R17" s="16">
        <f t="shared" si="1"/>
        <v>22.02</v>
      </c>
      <c r="S17" s="18">
        <f t="shared" si="2"/>
        <v>22.02</v>
      </c>
      <c r="T17" s="13">
        <f>RANK(S17,$S$12:$S$20,1)</f>
        <v>4</v>
      </c>
      <c r="U17" s="14"/>
      <c r="V17" s="15">
        <f t="shared" si="3"/>
        <v>6</v>
      </c>
    </row>
    <row r="18" spans="1:22" ht="16.5">
      <c r="A18" s="20">
        <v>77</v>
      </c>
      <c r="B18" s="21" t="s">
        <v>86</v>
      </c>
      <c r="C18" s="20" t="s">
        <v>85</v>
      </c>
      <c r="D18" s="12"/>
      <c r="E18" s="16">
        <v>1</v>
      </c>
      <c r="F18" s="16"/>
      <c r="G18" s="16"/>
      <c r="H18" s="16"/>
      <c r="I18" s="16"/>
      <c r="J18" s="16">
        <v>21.16</v>
      </c>
      <c r="K18" s="16">
        <f t="shared" si="0"/>
        <v>22.16</v>
      </c>
      <c r="L18" s="16"/>
      <c r="M18" s="16"/>
      <c r="N18" s="16"/>
      <c r="O18" s="16"/>
      <c r="P18" s="16"/>
      <c r="Q18" s="16">
        <v>21.47</v>
      </c>
      <c r="R18" s="16">
        <f t="shared" si="1"/>
        <v>21.47</v>
      </c>
      <c r="S18" s="18">
        <f t="shared" si="2"/>
        <v>21.47</v>
      </c>
      <c r="T18" s="13">
        <f>RANK(S18,$S$12:$S$20,1)</f>
        <v>2</v>
      </c>
      <c r="U18" s="14"/>
      <c r="V18" s="15">
        <f t="shared" si="3"/>
        <v>12</v>
      </c>
    </row>
    <row r="19" spans="1:22" ht="16.5">
      <c r="A19" s="10">
        <v>83</v>
      </c>
      <c r="B19" s="11" t="s">
        <v>87</v>
      </c>
      <c r="C19" s="20" t="s">
        <v>85</v>
      </c>
      <c r="D19" s="12"/>
      <c r="E19" s="16">
        <v>1</v>
      </c>
      <c r="F19" s="16">
        <v>1</v>
      </c>
      <c r="G19" s="16">
        <v>1</v>
      </c>
      <c r="H19" s="16">
        <v>1</v>
      </c>
      <c r="I19" s="16"/>
      <c r="J19" s="16">
        <v>24.86</v>
      </c>
      <c r="K19" s="16">
        <f t="shared" si="0"/>
        <v>28.86</v>
      </c>
      <c r="L19" s="16">
        <v>1</v>
      </c>
      <c r="M19" s="16"/>
      <c r="N19" s="16"/>
      <c r="O19" s="16"/>
      <c r="P19" s="16"/>
      <c r="Q19" s="16">
        <v>23.04</v>
      </c>
      <c r="R19" s="16">
        <f t="shared" si="1"/>
        <v>24.04</v>
      </c>
      <c r="S19" s="18">
        <f t="shared" si="2"/>
        <v>24.04</v>
      </c>
      <c r="T19" s="13">
        <f>RANK(S19,$S$12:$S$20,1)</f>
        <v>8</v>
      </c>
      <c r="U19" s="14"/>
      <c r="V19" s="15">
        <f t="shared" si="3"/>
        <v>0</v>
      </c>
    </row>
    <row r="20" spans="1:22" ht="16.5">
      <c r="A20" s="10">
        <v>52</v>
      </c>
      <c r="B20" s="11" t="s">
        <v>106</v>
      </c>
      <c r="C20" s="24" t="s">
        <v>129</v>
      </c>
      <c r="D20" s="12"/>
      <c r="E20" s="16">
        <v>1</v>
      </c>
      <c r="F20" s="16"/>
      <c r="G20" s="16"/>
      <c r="H20" s="16"/>
      <c r="I20" s="16"/>
      <c r="J20" s="16">
        <v>23.59</v>
      </c>
      <c r="K20" s="16">
        <f t="shared" si="0"/>
        <v>24.59</v>
      </c>
      <c r="L20" s="16">
        <v>1</v>
      </c>
      <c r="M20" s="16"/>
      <c r="N20" s="16"/>
      <c r="O20" s="16"/>
      <c r="P20" s="16"/>
      <c r="Q20" s="16">
        <v>20.57</v>
      </c>
      <c r="R20" s="16">
        <f t="shared" si="1"/>
        <v>21.57</v>
      </c>
      <c r="S20" s="18">
        <f t="shared" si="2"/>
        <v>21.57</v>
      </c>
      <c r="T20" s="13">
        <f>RANK(S20,$S$12:$S$20,1)</f>
        <v>3</v>
      </c>
      <c r="U20" s="14"/>
      <c r="V20" s="15">
        <f t="shared" si="3"/>
        <v>9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PageLayoutView="0" workbookViewId="0" topLeftCell="C9">
      <selection activeCell="T13" sqref="T13"/>
    </sheetView>
  </sheetViews>
  <sheetFormatPr defaultColWidth="11.421875" defaultRowHeight="12.75"/>
  <cols>
    <col min="1" max="1" width="5.28125" style="0" customWidth="1"/>
    <col min="2" max="2" width="30.28125" style="0" customWidth="1"/>
    <col min="3" max="3" width="18.8515625" style="0" customWidth="1"/>
    <col min="4" max="4" width="2.57421875" style="0" customWidth="1"/>
    <col min="5" max="5" width="10.140625" style="0" bestFit="1" customWidth="1"/>
    <col min="6" max="9" width="8.140625" style="0" bestFit="1" customWidth="1"/>
    <col min="10" max="10" width="10.7109375" style="0" bestFit="1" customWidth="1"/>
    <col min="11" max="11" width="11.57421875" style="0" customWidth="1"/>
    <col min="12" max="12" width="10.140625" style="0" bestFit="1" customWidth="1"/>
    <col min="13" max="16" width="8.140625" style="0" bestFit="1" customWidth="1"/>
    <col min="17" max="17" width="10.7109375" style="0" bestFit="1" customWidth="1"/>
    <col min="18" max="19" width="11.421875" style="0" customWidth="1"/>
    <col min="20" max="20" width="6.421875" style="0" customWidth="1"/>
    <col min="21" max="21" width="1.421875" style="0" customWidth="1"/>
    <col min="22" max="22" width="7.140625" style="0" bestFit="1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  <c r="S2" s="1"/>
      <c r="T2" s="1"/>
      <c r="U2" s="1"/>
      <c r="V2" s="1"/>
    </row>
    <row r="3" spans="1:22" ht="12.75">
      <c r="A3" s="1"/>
      <c r="B3" s="1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1"/>
      <c r="T3" s="1"/>
      <c r="U3" s="1"/>
      <c r="V3" s="1"/>
    </row>
    <row r="4" spans="1:22" ht="13.5" thickBot="1">
      <c r="A4" s="1"/>
      <c r="B4" s="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44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45" t="s">
        <v>12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"/>
      <c r="T6" s="1"/>
      <c r="U6" s="1"/>
      <c r="V6" s="1"/>
    </row>
    <row r="7" spans="1:2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 thickTop="1">
      <c r="A8" s="46" t="s">
        <v>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Bot="1">
      <c r="A10" s="49" t="s">
        <v>1</v>
      </c>
      <c r="B10" s="49" t="s">
        <v>2</v>
      </c>
      <c r="C10" s="49" t="s">
        <v>3</v>
      </c>
      <c r="D10" s="2"/>
      <c r="E10" s="51" t="s">
        <v>4</v>
      </c>
      <c r="F10" s="52"/>
      <c r="G10" s="52"/>
      <c r="H10" s="52"/>
      <c r="I10" s="53"/>
      <c r="J10" s="3"/>
      <c r="K10" s="4"/>
      <c r="L10" s="51" t="s">
        <v>5</v>
      </c>
      <c r="M10" s="54"/>
      <c r="N10" s="54"/>
      <c r="O10" s="54"/>
      <c r="P10" s="55"/>
      <c r="Q10" s="5"/>
      <c r="R10" s="5"/>
      <c r="S10" s="5"/>
      <c r="T10" s="29" t="s">
        <v>6</v>
      </c>
      <c r="U10" s="6"/>
      <c r="V10" s="31" t="s">
        <v>7</v>
      </c>
    </row>
    <row r="11" spans="1:22" ht="16.5" thickBot="1">
      <c r="A11" s="30"/>
      <c r="B11" s="50"/>
      <c r="C11" s="30"/>
      <c r="D11" s="7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8</v>
      </c>
      <c r="K11" s="19" t="s">
        <v>10</v>
      </c>
      <c r="L11" s="8">
        <v>1</v>
      </c>
      <c r="M11" s="8">
        <v>2</v>
      </c>
      <c r="N11" s="8">
        <v>3</v>
      </c>
      <c r="O11" s="8">
        <v>4</v>
      </c>
      <c r="P11" s="8">
        <v>5</v>
      </c>
      <c r="Q11" s="8" t="s">
        <v>8</v>
      </c>
      <c r="R11" s="19" t="s">
        <v>11</v>
      </c>
      <c r="S11" s="17" t="s">
        <v>9</v>
      </c>
      <c r="T11" s="30"/>
      <c r="U11" s="9">
        <v>1</v>
      </c>
      <c r="V11" s="32"/>
    </row>
    <row r="12" spans="1:22" ht="16.5">
      <c r="A12" s="23">
        <v>195</v>
      </c>
      <c r="B12" s="27" t="s">
        <v>14</v>
      </c>
      <c r="C12" s="23" t="s">
        <v>15</v>
      </c>
      <c r="D12" s="12"/>
      <c r="E12" s="16"/>
      <c r="F12" s="16"/>
      <c r="G12" s="16"/>
      <c r="H12" s="16"/>
      <c r="I12" s="16"/>
      <c r="J12" s="16">
        <v>22.24</v>
      </c>
      <c r="K12" s="16">
        <f aca="true" t="shared" si="0" ref="K12:K23">SUM(E12:J12)</f>
        <v>22.24</v>
      </c>
      <c r="L12" s="16"/>
      <c r="M12" s="16"/>
      <c r="N12" s="16"/>
      <c r="O12" s="16"/>
      <c r="P12" s="16"/>
      <c r="Q12" s="16">
        <v>19.87</v>
      </c>
      <c r="R12" s="16">
        <f aca="true" t="shared" si="1" ref="R12:R23">SUM(L12:Q12)</f>
        <v>19.87</v>
      </c>
      <c r="S12" s="18">
        <f>MIN(K12,R12)</f>
        <v>19.87</v>
      </c>
      <c r="T12" s="13">
        <f>RANK(S12,$S$12:$S$31,1)</f>
        <v>1</v>
      </c>
      <c r="U12" s="14"/>
      <c r="V12" s="15">
        <f>+IF(T12=1,15)+IF(T12=2,12)+IF(T12=3,9)+IF(T12=4,6)+IF(T12=5,4.5)</f>
        <v>15</v>
      </c>
    </row>
    <row r="13" spans="1:22" ht="16.5">
      <c r="A13" s="23">
        <v>188</v>
      </c>
      <c r="B13" s="27" t="s">
        <v>16</v>
      </c>
      <c r="C13" s="23" t="s">
        <v>15</v>
      </c>
      <c r="D13" s="12"/>
      <c r="E13" s="16"/>
      <c r="F13" s="16"/>
      <c r="G13" s="16"/>
      <c r="H13" s="16"/>
      <c r="I13" s="16"/>
      <c r="J13" s="16">
        <v>29.94</v>
      </c>
      <c r="K13" s="16">
        <f t="shared" si="0"/>
        <v>29.94</v>
      </c>
      <c r="L13" s="16"/>
      <c r="M13" s="16"/>
      <c r="N13" s="16"/>
      <c r="O13" s="16"/>
      <c r="P13" s="16"/>
      <c r="Q13" s="16">
        <v>27</v>
      </c>
      <c r="R13" s="16">
        <f t="shared" si="1"/>
        <v>27</v>
      </c>
      <c r="S13" s="18">
        <f aca="true" t="shared" si="2" ref="S13:S27">MIN(K13,R13)</f>
        <v>27</v>
      </c>
      <c r="T13" s="13">
        <f>RANK(S13,$S$12:$S$31,1)</f>
        <v>14</v>
      </c>
      <c r="U13" s="14"/>
      <c r="V13" s="15">
        <f aca="true" t="shared" si="3" ref="V13:V27">+IF(T13=1,15)+IF(T13=2,12)+IF(T13=3,9)+IF(T13=4,6)+IF(T13=5,4.5)</f>
        <v>0</v>
      </c>
    </row>
    <row r="14" spans="1:22" ht="16.5">
      <c r="A14" s="23">
        <v>130</v>
      </c>
      <c r="B14" s="27" t="s">
        <v>17</v>
      </c>
      <c r="C14" s="23" t="s">
        <v>18</v>
      </c>
      <c r="D14" s="12"/>
      <c r="E14" s="16"/>
      <c r="F14" s="16"/>
      <c r="G14" s="16"/>
      <c r="H14" s="16"/>
      <c r="I14" s="16"/>
      <c r="J14" s="16">
        <v>20.38</v>
      </c>
      <c r="K14" s="16">
        <f t="shared" si="0"/>
        <v>20.38</v>
      </c>
      <c r="L14" s="16"/>
      <c r="M14" s="16"/>
      <c r="N14" s="16"/>
      <c r="O14" s="16"/>
      <c r="P14" s="16"/>
      <c r="Q14" s="16"/>
      <c r="R14" s="16">
        <f t="shared" si="1"/>
        <v>0</v>
      </c>
      <c r="S14" s="18">
        <f>K14</f>
        <v>20.38</v>
      </c>
      <c r="T14" s="13">
        <f>RANK(S14,$S$12:$S$31,1)</f>
        <v>2</v>
      </c>
      <c r="U14" s="14"/>
      <c r="V14" s="15">
        <f t="shared" si="3"/>
        <v>12</v>
      </c>
    </row>
    <row r="15" spans="1:22" ht="16.5">
      <c r="A15" s="23">
        <v>132</v>
      </c>
      <c r="B15" s="27" t="s">
        <v>19</v>
      </c>
      <c r="C15" s="23" t="s">
        <v>18</v>
      </c>
      <c r="D15" s="12"/>
      <c r="E15" s="16"/>
      <c r="F15" s="16"/>
      <c r="G15" s="16"/>
      <c r="H15" s="16"/>
      <c r="I15" s="16"/>
      <c r="J15" s="16">
        <v>31.96</v>
      </c>
      <c r="K15" s="16">
        <f t="shared" si="0"/>
        <v>31.96</v>
      </c>
      <c r="L15" s="16"/>
      <c r="M15" s="16"/>
      <c r="N15" s="16"/>
      <c r="O15" s="16"/>
      <c r="P15" s="16"/>
      <c r="Q15" s="16">
        <v>30.45</v>
      </c>
      <c r="R15" s="16">
        <f t="shared" si="1"/>
        <v>30.45</v>
      </c>
      <c r="S15" s="18">
        <f t="shared" si="2"/>
        <v>30.45</v>
      </c>
      <c r="T15" s="13">
        <f>RANK(S15,$S$12:$S$31,1)</f>
        <v>18</v>
      </c>
      <c r="U15" s="14"/>
      <c r="V15" s="15">
        <f t="shared" si="3"/>
        <v>0</v>
      </c>
    </row>
    <row r="16" spans="1:22" ht="16.5">
      <c r="A16" s="23">
        <v>133</v>
      </c>
      <c r="B16" s="27" t="s">
        <v>20</v>
      </c>
      <c r="C16" s="23" t="s">
        <v>18</v>
      </c>
      <c r="D16" s="12"/>
      <c r="E16" s="16">
        <v>1</v>
      </c>
      <c r="F16" s="16"/>
      <c r="G16" s="16"/>
      <c r="H16" s="16"/>
      <c r="I16" s="16"/>
      <c r="J16" s="16">
        <v>22.92</v>
      </c>
      <c r="K16" s="16">
        <f t="shared" si="0"/>
        <v>23.92</v>
      </c>
      <c r="L16" s="16">
        <v>1</v>
      </c>
      <c r="M16" s="16">
        <v>1</v>
      </c>
      <c r="N16" s="16"/>
      <c r="O16" s="16"/>
      <c r="P16" s="16"/>
      <c r="Q16" s="16">
        <v>24.5</v>
      </c>
      <c r="R16" s="16">
        <f t="shared" si="1"/>
        <v>26.5</v>
      </c>
      <c r="S16" s="18">
        <f t="shared" si="2"/>
        <v>23.92</v>
      </c>
      <c r="T16" s="13">
        <f>RANK(S16,$S$12:$S$31,1)</f>
        <v>7</v>
      </c>
      <c r="U16" s="14"/>
      <c r="V16" s="15">
        <f t="shared" si="3"/>
        <v>0</v>
      </c>
    </row>
    <row r="17" spans="1:22" ht="16.5">
      <c r="A17" s="23">
        <v>127</v>
      </c>
      <c r="B17" s="27" t="s">
        <v>21</v>
      </c>
      <c r="C17" s="23" t="s">
        <v>18</v>
      </c>
      <c r="D17" s="12"/>
      <c r="E17" s="16">
        <v>1</v>
      </c>
      <c r="F17" s="16"/>
      <c r="G17" s="16"/>
      <c r="H17" s="16"/>
      <c r="I17" s="16"/>
      <c r="J17" s="16">
        <v>35.91</v>
      </c>
      <c r="K17" s="16">
        <f t="shared" si="0"/>
        <v>36.91</v>
      </c>
      <c r="L17" s="16">
        <v>1</v>
      </c>
      <c r="M17" s="16"/>
      <c r="N17" s="16"/>
      <c r="O17" s="16"/>
      <c r="P17" s="16"/>
      <c r="Q17" s="16">
        <v>33.46</v>
      </c>
      <c r="R17" s="16">
        <f t="shared" si="1"/>
        <v>34.46</v>
      </c>
      <c r="S17" s="18">
        <f t="shared" si="2"/>
        <v>34.46</v>
      </c>
      <c r="T17" s="13">
        <f>RANK(S17,$S$12:$S$31,1)</f>
        <v>19</v>
      </c>
      <c r="U17" s="14"/>
      <c r="V17" s="15">
        <f t="shared" si="3"/>
        <v>0</v>
      </c>
    </row>
    <row r="18" spans="1:22" ht="16.5">
      <c r="A18" s="23">
        <v>134</v>
      </c>
      <c r="B18" s="27" t="s">
        <v>22</v>
      </c>
      <c r="C18" s="23" t="s">
        <v>18</v>
      </c>
      <c r="D18" s="12"/>
      <c r="E18" s="16"/>
      <c r="F18" s="16"/>
      <c r="G18" s="16"/>
      <c r="H18" s="16"/>
      <c r="I18" s="16"/>
      <c r="J18" s="16">
        <v>26.7</v>
      </c>
      <c r="K18" s="16">
        <f t="shared" si="0"/>
        <v>26.7</v>
      </c>
      <c r="L18" s="16">
        <v>1</v>
      </c>
      <c r="M18" s="16"/>
      <c r="N18" s="16"/>
      <c r="O18" s="16"/>
      <c r="P18" s="16"/>
      <c r="Q18" s="16">
        <v>26.36</v>
      </c>
      <c r="R18" s="16">
        <f t="shared" si="1"/>
        <v>27.36</v>
      </c>
      <c r="S18" s="18">
        <f t="shared" si="2"/>
        <v>26.7</v>
      </c>
      <c r="T18" s="13">
        <f>RANK(S18,$S$12:$S$31,1)</f>
        <v>12</v>
      </c>
      <c r="U18" s="14"/>
      <c r="V18" s="15">
        <f t="shared" si="3"/>
        <v>0</v>
      </c>
    </row>
    <row r="19" spans="1:22" ht="16.5">
      <c r="A19" s="23">
        <v>138</v>
      </c>
      <c r="B19" s="27" t="s">
        <v>23</v>
      </c>
      <c r="C19" s="23" t="s">
        <v>18</v>
      </c>
      <c r="D19" s="12"/>
      <c r="E19" s="16">
        <v>1</v>
      </c>
      <c r="F19" s="16"/>
      <c r="G19" s="16"/>
      <c r="H19" s="16"/>
      <c r="I19" s="16"/>
      <c r="J19" s="16">
        <v>28.64</v>
      </c>
      <c r="K19" s="16">
        <f t="shared" si="0"/>
        <v>29.64</v>
      </c>
      <c r="L19" s="16"/>
      <c r="M19" s="16"/>
      <c r="N19" s="16"/>
      <c r="O19" s="16"/>
      <c r="P19" s="16"/>
      <c r="Q19" s="16">
        <v>27.27</v>
      </c>
      <c r="R19" s="16">
        <f t="shared" si="1"/>
        <v>27.27</v>
      </c>
      <c r="S19" s="18">
        <f t="shared" si="2"/>
        <v>27.27</v>
      </c>
      <c r="T19" s="13">
        <f>RANK(S19,$S$12:$S$31,1)</f>
        <v>15</v>
      </c>
      <c r="U19" s="14"/>
      <c r="V19" s="15">
        <f t="shared" si="3"/>
        <v>0</v>
      </c>
    </row>
    <row r="20" spans="1:22" ht="16.5">
      <c r="A20" s="23">
        <v>136</v>
      </c>
      <c r="B20" s="27" t="s">
        <v>24</v>
      </c>
      <c r="C20" s="23" t="s">
        <v>18</v>
      </c>
      <c r="D20" s="12"/>
      <c r="E20" s="16">
        <v>1</v>
      </c>
      <c r="F20" s="16"/>
      <c r="G20" s="16"/>
      <c r="H20" s="16"/>
      <c r="I20" s="16"/>
      <c r="J20" s="16">
        <v>21.9</v>
      </c>
      <c r="K20" s="16">
        <f t="shared" si="0"/>
        <v>22.9</v>
      </c>
      <c r="L20" s="16"/>
      <c r="M20" s="16"/>
      <c r="N20" s="16"/>
      <c r="O20" s="16"/>
      <c r="P20" s="16"/>
      <c r="Q20" s="16">
        <v>31</v>
      </c>
      <c r="R20" s="16">
        <f t="shared" si="1"/>
        <v>31</v>
      </c>
      <c r="S20" s="18">
        <f t="shared" si="2"/>
        <v>22.9</v>
      </c>
      <c r="T20" s="13">
        <f>RANK(S20,$S$12:$S$31,1)</f>
        <v>6</v>
      </c>
      <c r="U20" s="14"/>
      <c r="V20" s="15">
        <f t="shared" si="3"/>
        <v>0</v>
      </c>
    </row>
    <row r="21" spans="1:22" ht="16.5">
      <c r="A21" s="23">
        <v>137</v>
      </c>
      <c r="B21" s="27" t="s">
        <v>25</v>
      </c>
      <c r="C21" s="23" t="s">
        <v>18</v>
      </c>
      <c r="D21" s="12"/>
      <c r="E21" s="16">
        <v>1</v>
      </c>
      <c r="F21" s="16"/>
      <c r="G21" s="16"/>
      <c r="H21" s="16"/>
      <c r="I21" s="16"/>
      <c r="J21" s="16">
        <v>24.15</v>
      </c>
      <c r="K21" s="16">
        <f t="shared" si="0"/>
        <v>25.15</v>
      </c>
      <c r="L21" s="16">
        <v>1</v>
      </c>
      <c r="M21" s="16"/>
      <c r="N21" s="16"/>
      <c r="O21" s="16"/>
      <c r="P21" s="16"/>
      <c r="Q21" s="16">
        <v>24.67</v>
      </c>
      <c r="R21" s="16">
        <f t="shared" si="1"/>
        <v>25.67</v>
      </c>
      <c r="S21" s="18">
        <f t="shared" si="2"/>
        <v>25.15</v>
      </c>
      <c r="T21" s="13">
        <f>RANK(S21,$S$12:$S$31,1)</f>
        <v>10</v>
      </c>
      <c r="U21" s="14"/>
      <c r="V21" s="15">
        <f t="shared" si="3"/>
        <v>0</v>
      </c>
    </row>
    <row r="22" spans="1:22" ht="16.5">
      <c r="A22" s="23">
        <v>143</v>
      </c>
      <c r="B22" s="27" t="s">
        <v>26</v>
      </c>
      <c r="C22" s="23" t="s">
        <v>27</v>
      </c>
      <c r="D22" s="12"/>
      <c r="E22" s="16"/>
      <c r="F22" s="16"/>
      <c r="G22" s="16"/>
      <c r="H22" s="16"/>
      <c r="I22" s="16"/>
      <c r="J22" s="16">
        <v>28.77</v>
      </c>
      <c r="K22" s="16">
        <f t="shared" si="0"/>
        <v>28.77</v>
      </c>
      <c r="L22" s="16"/>
      <c r="M22" s="16"/>
      <c r="N22" s="16"/>
      <c r="O22" s="16"/>
      <c r="P22" s="16"/>
      <c r="Q22" s="16">
        <v>27.4</v>
      </c>
      <c r="R22" s="16">
        <f t="shared" si="1"/>
        <v>27.4</v>
      </c>
      <c r="S22" s="18">
        <f t="shared" si="2"/>
        <v>27.4</v>
      </c>
      <c r="T22" s="13">
        <f>RANK(S22,$S$12:$S$31,1)</f>
        <v>16</v>
      </c>
      <c r="U22" s="14"/>
      <c r="V22" s="15">
        <f t="shared" si="3"/>
        <v>0</v>
      </c>
    </row>
    <row r="23" spans="1:22" ht="16.5">
      <c r="A23" s="23">
        <v>144</v>
      </c>
      <c r="B23" s="27" t="s">
        <v>28</v>
      </c>
      <c r="C23" s="23" t="s">
        <v>27</v>
      </c>
      <c r="D23" s="12"/>
      <c r="E23" s="16"/>
      <c r="F23" s="16"/>
      <c r="G23" s="16"/>
      <c r="H23" s="16"/>
      <c r="I23" s="16"/>
      <c r="J23" s="16">
        <v>26.79</v>
      </c>
      <c r="K23" s="16">
        <f t="shared" si="0"/>
        <v>26.79</v>
      </c>
      <c r="L23" s="16">
        <v>1</v>
      </c>
      <c r="M23" s="16">
        <v>1</v>
      </c>
      <c r="N23" s="16"/>
      <c r="O23" s="16"/>
      <c r="P23" s="16"/>
      <c r="Q23" s="16">
        <v>26.25</v>
      </c>
      <c r="R23" s="16">
        <f t="shared" si="1"/>
        <v>28.25</v>
      </c>
      <c r="S23" s="18">
        <f t="shared" si="2"/>
        <v>26.79</v>
      </c>
      <c r="T23" s="13">
        <f>RANK(S23,$S$12:$S$31,1)</f>
        <v>13</v>
      </c>
      <c r="U23" s="14"/>
      <c r="V23" s="15">
        <f t="shared" si="3"/>
        <v>0</v>
      </c>
    </row>
    <row r="24" spans="1:22" ht="16.5">
      <c r="A24" s="23">
        <v>145</v>
      </c>
      <c r="B24" s="27" t="s">
        <v>29</v>
      </c>
      <c r="C24" s="23" t="s">
        <v>27</v>
      </c>
      <c r="D24" s="12"/>
      <c r="E24" s="16">
        <v>1</v>
      </c>
      <c r="F24" s="16"/>
      <c r="G24" s="16"/>
      <c r="H24" s="16"/>
      <c r="I24" s="16"/>
      <c r="J24" s="16">
        <v>41.55</v>
      </c>
      <c r="K24" s="16">
        <f>SUM(E24:J24)</f>
        <v>42.55</v>
      </c>
      <c r="L24" s="16">
        <v>1</v>
      </c>
      <c r="M24" s="16">
        <v>1</v>
      </c>
      <c r="N24" s="16"/>
      <c r="O24" s="16"/>
      <c r="P24" s="16"/>
      <c r="Q24" s="16">
        <v>34.87</v>
      </c>
      <c r="R24" s="16">
        <f>SUM(L24:Q24)</f>
        <v>36.87</v>
      </c>
      <c r="S24" s="18">
        <f t="shared" si="2"/>
        <v>36.87</v>
      </c>
      <c r="T24" s="13">
        <f>RANK(S24,$S$12:$S$31,1)</f>
        <v>20</v>
      </c>
      <c r="U24" s="14"/>
      <c r="V24" s="15">
        <f t="shared" si="3"/>
        <v>0</v>
      </c>
    </row>
    <row r="25" spans="1:22" ht="16.5">
      <c r="A25" s="23">
        <v>146</v>
      </c>
      <c r="B25" s="27" t="s">
        <v>30</v>
      </c>
      <c r="C25" s="23" t="s">
        <v>27</v>
      </c>
      <c r="D25" s="12"/>
      <c r="E25" s="16">
        <v>1</v>
      </c>
      <c r="F25" s="16"/>
      <c r="G25" s="16"/>
      <c r="H25" s="16"/>
      <c r="I25" s="16"/>
      <c r="J25" s="16">
        <v>22.79</v>
      </c>
      <c r="K25" s="16">
        <f>SUM(E25:J25)</f>
        <v>23.79</v>
      </c>
      <c r="L25" s="16"/>
      <c r="M25" s="16"/>
      <c r="N25" s="16"/>
      <c r="O25" s="16"/>
      <c r="P25" s="16"/>
      <c r="Q25" s="16">
        <v>22.63</v>
      </c>
      <c r="R25" s="16">
        <f>SUM(L25:Q25)</f>
        <v>22.63</v>
      </c>
      <c r="S25" s="18">
        <f t="shared" si="2"/>
        <v>22.63</v>
      </c>
      <c r="T25" s="13">
        <f>RANK(S25,$S$12:$S$31,1)</f>
        <v>5</v>
      </c>
      <c r="U25" s="14"/>
      <c r="V25" s="15">
        <f t="shared" si="3"/>
        <v>4.5</v>
      </c>
    </row>
    <row r="26" spans="1:22" ht="16.5">
      <c r="A26" s="23">
        <v>147</v>
      </c>
      <c r="B26" s="27" t="s">
        <v>31</v>
      </c>
      <c r="C26" s="23" t="s">
        <v>27</v>
      </c>
      <c r="D26" s="12"/>
      <c r="E26" s="16">
        <v>1</v>
      </c>
      <c r="F26" s="16"/>
      <c r="G26" s="16"/>
      <c r="H26" s="16"/>
      <c r="I26" s="16"/>
      <c r="J26" s="16">
        <v>24.71</v>
      </c>
      <c r="K26" s="16">
        <f>SUM(E26:J26)</f>
        <v>25.71</v>
      </c>
      <c r="L26" s="16">
        <v>1</v>
      </c>
      <c r="M26" s="16">
        <v>1</v>
      </c>
      <c r="N26" s="16"/>
      <c r="O26" s="16"/>
      <c r="P26" s="16"/>
      <c r="Q26" s="16">
        <v>23.82</v>
      </c>
      <c r="R26" s="16">
        <f>SUM(L26:Q26)</f>
        <v>25.82</v>
      </c>
      <c r="S26" s="18">
        <f t="shared" si="2"/>
        <v>25.71</v>
      </c>
      <c r="T26" s="13">
        <f>RANK(S26,$S$12:$S$31,1)</f>
        <v>11</v>
      </c>
      <c r="U26" s="14"/>
      <c r="V26" s="15">
        <f t="shared" si="3"/>
        <v>0</v>
      </c>
    </row>
    <row r="27" spans="1:22" ht="16.5">
      <c r="A27" s="23">
        <v>300</v>
      </c>
      <c r="B27" s="27" t="s">
        <v>77</v>
      </c>
      <c r="C27" s="23" t="s">
        <v>78</v>
      </c>
      <c r="D27" s="12"/>
      <c r="E27" s="16"/>
      <c r="F27" s="16"/>
      <c r="G27" s="16"/>
      <c r="H27" s="16"/>
      <c r="I27" s="16"/>
      <c r="J27" s="16">
        <v>22.77</v>
      </c>
      <c r="K27" s="16">
        <f>SUM(E27:J27)</f>
        <v>22.77</v>
      </c>
      <c r="L27" s="16"/>
      <c r="M27" s="16"/>
      <c r="N27" s="16"/>
      <c r="O27" s="16"/>
      <c r="P27" s="16"/>
      <c r="Q27" s="16">
        <v>22.27</v>
      </c>
      <c r="R27" s="16">
        <f>SUM(L27:Q27)</f>
        <v>22.27</v>
      </c>
      <c r="S27" s="18">
        <f t="shared" si="2"/>
        <v>22.27</v>
      </c>
      <c r="T27" s="13">
        <f>RANK(S27,$S$12:$S$31,1)</f>
        <v>4</v>
      </c>
      <c r="U27" s="14"/>
      <c r="V27" s="15">
        <f t="shared" si="3"/>
        <v>6</v>
      </c>
    </row>
    <row r="28" spans="1:22" ht="16.5">
      <c r="A28" s="23">
        <v>305</v>
      </c>
      <c r="B28" s="27" t="s">
        <v>79</v>
      </c>
      <c r="C28" s="23" t="s">
        <v>78</v>
      </c>
      <c r="D28" s="12"/>
      <c r="E28" s="16"/>
      <c r="F28" s="16"/>
      <c r="G28" s="16"/>
      <c r="H28" s="16"/>
      <c r="I28" s="16"/>
      <c r="J28" s="16">
        <v>21.18</v>
      </c>
      <c r="K28" s="16">
        <f>SUM(E28:J28)</f>
        <v>21.18</v>
      </c>
      <c r="L28" s="16"/>
      <c r="M28" s="16"/>
      <c r="N28" s="16"/>
      <c r="O28" s="16"/>
      <c r="P28" s="16"/>
      <c r="Q28" s="16">
        <v>20.94</v>
      </c>
      <c r="R28" s="16">
        <f>SUM(L28:Q28)</f>
        <v>20.94</v>
      </c>
      <c r="S28" s="18">
        <f>MIN(K28,R28)</f>
        <v>20.94</v>
      </c>
      <c r="T28" s="13">
        <f>RANK(S28,$S$12:$S$31,1)</f>
        <v>3</v>
      </c>
      <c r="U28" s="14"/>
      <c r="V28" s="15">
        <f>+IF(T28=1,15)+IF(T28=2,12)+IF(T28=3,9)+IF(T28=4,6)+IF(T28=5,4.5)</f>
        <v>9</v>
      </c>
    </row>
    <row r="29" spans="1:22" ht="16.5">
      <c r="A29" s="23">
        <v>314</v>
      </c>
      <c r="B29" s="27" t="s">
        <v>80</v>
      </c>
      <c r="C29" s="23" t="s">
        <v>78</v>
      </c>
      <c r="D29" s="12"/>
      <c r="E29" s="16">
        <v>1</v>
      </c>
      <c r="F29" s="16">
        <v>1</v>
      </c>
      <c r="G29" s="16"/>
      <c r="H29" s="16"/>
      <c r="I29" s="16"/>
      <c r="J29" s="16">
        <v>27.24</v>
      </c>
      <c r="K29" s="16">
        <f>SUM(E29:J29)</f>
        <v>29.24</v>
      </c>
      <c r="L29" s="16">
        <v>1</v>
      </c>
      <c r="M29" s="16"/>
      <c r="N29" s="16"/>
      <c r="O29" s="16"/>
      <c r="P29" s="16"/>
      <c r="Q29" s="16">
        <v>28.62</v>
      </c>
      <c r="R29" s="16">
        <f>SUM(L29:Q29)</f>
        <v>29.62</v>
      </c>
      <c r="S29" s="18">
        <f>MIN(K29,R29)</f>
        <v>29.24</v>
      </c>
      <c r="T29" s="13">
        <f>RANK(S29,$S$12:$S$31,1)</f>
        <v>17</v>
      </c>
      <c r="U29" s="14"/>
      <c r="V29" s="15">
        <f>+IF(T29=1,15)+IF(T29=2,12)+IF(T29=3,9)+IF(T29=4,6)+IF(T29=5,4.5)</f>
        <v>0</v>
      </c>
    </row>
    <row r="30" spans="1:22" ht="16.5">
      <c r="A30" s="23">
        <v>351</v>
      </c>
      <c r="B30" s="27" t="s">
        <v>81</v>
      </c>
      <c r="C30" s="23" t="s">
        <v>82</v>
      </c>
      <c r="D30" s="12"/>
      <c r="E30" s="16">
        <v>1</v>
      </c>
      <c r="F30" s="16"/>
      <c r="G30" s="16"/>
      <c r="H30" s="16"/>
      <c r="I30" s="16"/>
      <c r="J30" s="16">
        <v>23.67</v>
      </c>
      <c r="K30" s="16">
        <f>SUM(E30:J30)</f>
        <v>24.67</v>
      </c>
      <c r="L30" s="16"/>
      <c r="M30" s="16"/>
      <c r="N30" s="16"/>
      <c r="O30" s="16"/>
      <c r="P30" s="16"/>
      <c r="Q30" s="16">
        <v>24.33</v>
      </c>
      <c r="R30" s="16">
        <f>SUM(L30:Q30)</f>
        <v>24.33</v>
      </c>
      <c r="S30" s="18">
        <f>MIN(K30,R30)</f>
        <v>24.33</v>
      </c>
      <c r="T30" s="13">
        <f>RANK(S30,$S$12:$S$31,1)</f>
        <v>8</v>
      </c>
      <c r="U30" s="14"/>
      <c r="V30" s="15">
        <f>+IF(T30=1,15)+IF(T30=2,12)+IF(T30=3,9)+IF(T30=4,6)+IF(T30=5,4.5)</f>
        <v>0</v>
      </c>
    </row>
    <row r="31" spans="1:22" ht="16.5">
      <c r="A31" s="23">
        <v>52</v>
      </c>
      <c r="B31" s="28" t="s">
        <v>128</v>
      </c>
      <c r="C31" s="24" t="s">
        <v>83</v>
      </c>
      <c r="D31" s="12"/>
      <c r="E31" s="16"/>
      <c r="F31" s="16"/>
      <c r="G31" s="16"/>
      <c r="H31" s="16"/>
      <c r="I31" s="16"/>
      <c r="J31" s="16">
        <v>30.44</v>
      </c>
      <c r="K31" s="16">
        <f>SUM(E31:J31)</f>
        <v>30.44</v>
      </c>
      <c r="L31" s="16">
        <v>1</v>
      </c>
      <c r="M31" s="16"/>
      <c r="N31" s="16"/>
      <c r="O31" s="16"/>
      <c r="P31" s="16"/>
      <c r="Q31" s="16">
        <v>24.13</v>
      </c>
      <c r="R31" s="16">
        <f>SUM(L31:Q31)</f>
        <v>25.13</v>
      </c>
      <c r="S31" s="18">
        <f>MIN(K31,R31)</f>
        <v>25.13</v>
      </c>
      <c r="T31" s="13">
        <f>RANK(S31,$S$12:$S$31,1)</f>
        <v>9</v>
      </c>
      <c r="U31" s="14"/>
      <c r="V31" s="15">
        <f>+IF(T31=1,15)+IF(T31=2,12)+IF(T31=3,9)+IF(T31=4,6)+IF(T31=5,4.5)</f>
        <v>0</v>
      </c>
    </row>
  </sheetData>
  <sheetProtection/>
  <mergeCells count="10">
    <mergeCell ref="T10:T11"/>
    <mergeCell ref="V10:V11"/>
    <mergeCell ref="C2:R4"/>
    <mergeCell ref="C6:R6"/>
    <mergeCell ref="A8:L8"/>
    <mergeCell ref="A10:A11"/>
    <mergeCell ref="B10:B11"/>
    <mergeCell ref="C10:C11"/>
    <mergeCell ref="E10:I10"/>
    <mergeCell ref="L10:P10"/>
  </mergeCells>
  <printOptions/>
  <pageMargins left="0.75" right="0.75" top="1" bottom="1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Delfi</cp:lastModifiedBy>
  <cp:lastPrinted>2012-11-22T20:08:48Z</cp:lastPrinted>
  <dcterms:created xsi:type="dcterms:W3CDTF">2012-11-11T19:58:49Z</dcterms:created>
  <dcterms:modified xsi:type="dcterms:W3CDTF">2012-11-24T18:07:17Z</dcterms:modified>
  <cp:category/>
  <cp:version/>
  <cp:contentType/>
  <cp:contentStatus/>
</cp:coreProperties>
</file>